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aveExternalLinkValues="0"/>
  <bookViews>
    <workbookView xWindow="14505" yWindow="-15" windowWidth="14340" windowHeight="12780"/>
  </bookViews>
  <sheets>
    <sheet name="без учета счетов бюджета" sheetId="2" r:id="rId1"/>
  </sheets>
  <definedNames>
    <definedName name="_xlnm.Print_Titles" localSheetId="0">'без учета счетов бюджета'!$5:$6</definedName>
  </definedNames>
  <calcPr calcId="124519"/>
</workbook>
</file>

<file path=xl/calcChain.xml><?xml version="1.0" encoding="utf-8"?>
<calcChain xmlns="http://schemas.openxmlformats.org/spreadsheetml/2006/main">
  <c r="E31" i="2"/>
  <c r="AH35" l="1"/>
  <c r="AH31"/>
  <c r="AH36" s="1"/>
  <c r="F31"/>
  <c r="AC22" l="1"/>
  <c r="AD22"/>
  <c r="AI22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E35"/>
  <c r="G31"/>
  <c r="H31"/>
  <c r="H36" s="1"/>
  <c r="I31"/>
  <c r="J31"/>
  <c r="K31"/>
  <c r="L31"/>
  <c r="M31"/>
  <c r="N31"/>
  <c r="O31"/>
  <c r="P31"/>
  <c r="P36" s="1"/>
  <c r="Q31"/>
  <c r="R31"/>
  <c r="S31"/>
  <c r="T31"/>
  <c r="U31"/>
  <c r="V31"/>
  <c r="W31"/>
  <c r="X31"/>
  <c r="E36"/>
  <c r="AI8"/>
  <c r="AI9"/>
  <c r="AI10"/>
  <c r="AI11"/>
  <c r="AI12"/>
  <c r="AI13"/>
  <c r="AI14"/>
  <c r="AI15"/>
  <c r="AI16"/>
  <c r="AI17"/>
  <c r="AI18"/>
  <c r="AI19"/>
  <c r="AI20"/>
  <c r="AI21"/>
  <c r="AI23"/>
  <c r="AI24"/>
  <c r="AI26"/>
  <c r="AI27"/>
  <c r="AI28"/>
  <c r="AI29"/>
  <c r="AI30"/>
  <c r="AI32"/>
  <c r="AI33"/>
  <c r="AI34"/>
  <c r="AI7"/>
  <c r="AD8"/>
  <c r="AD9"/>
  <c r="AD10"/>
  <c r="AD11"/>
  <c r="AD12"/>
  <c r="AD13"/>
  <c r="AD14"/>
  <c r="AD15"/>
  <c r="AD16"/>
  <c r="AD17"/>
  <c r="AD18"/>
  <c r="AD19"/>
  <c r="AD20"/>
  <c r="AD21"/>
  <c r="AD23"/>
  <c r="AD24"/>
  <c r="AD26"/>
  <c r="AD27"/>
  <c r="AD28"/>
  <c r="AD29"/>
  <c r="AD30"/>
  <c r="AD32"/>
  <c r="AD33"/>
  <c r="AD34"/>
  <c r="AD7"/>
  <c r="AC8"/>
  <c r="AC9"/>
  <c r="AC10"/>
  <c r="AC11"/>
  <c r="AC12"/>
  <c r="AC13"/>
  <c r="AC14"/>
  <c r="AC15"/>
  <c r="AC16"/>
  <c r="AC17"/>
  <c r="AC18"/>
  <c r="AC19"/>
  <c r="AC20"/>
  <c r="AC21"/>
  <c r="AC23"/>
  <c r="AC24"/>
  <c r="AC26"/>
  <c r="AC27"/>
  <c r="AC28"/>
  <c r="AC29"/>
  <c r="AC30"/>
  <c r="AC32"/>
  <c r="AC33"/>
  <c r="AC34"/>
  <c r="AC7"/>
  <c r="Q36" l="1"/>
  <c r="I36"/>
  <c r="V36"/>
  <c r="R36"/>
  <c r="J36"/>
  <c r="T36"/>
  <c r="L36"/>
  <c r="N36"/>
  <c r="S36"/>
  <c r="K36"/>
  <c r="AD35"/>
  <c r="AI35"/>
  <c r="X36"/>
  <c r="AC36" s="1"/>
  <c r="AC35"/>
  <c r="AI31"/>
  <c r="U36"/>
  <c r="M36"/>
  <c r="F36"/>
  <c r="W36"/>
  <c r="O36"/>
  <c r="G36"/>
  <c r="AD31"/>
  <c r="AC31"/>
  <c r="AD36" l="1"/>
  <c r="AI36"/>
</calcChain>
</file>

<file path=xl/sharedStrings.xml><?xml version="1.0" encoding="utf-8"?>
<sst xmlns="http://schemas.openxmlformats.org/spreadsheetml/2006/main" count="146" uniqueCount="70">
  <si>
    <t/>
  </si>
  <si>
    <t xml:space="preserve">    Муниципальная программа "Содействие гражданам в приобретении (строительстве) жилья взамен сносимого ветхого, ставшего непригодным для проживания по критериям безопасности в результате ведения горных работ на ликвидированных угольных шахтах Партизанского городского округа"</t>
  </si>
  <si>
    <t>000</t>
  </si>
  <si>
    <t>0000</t>
  </si>
  <si>
    <t>0100000000</t>
  </si>
  <si>
    <t xml:space="preserve">    Муниципальная 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</si>
  <si>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0200000000</t>
  </si>
  <si>
    <t xml:space="preserve">    Муниципальная программа "Формирование муниципального жилищного фонда Партизанского городского округа"</t>
  </si>
  <si>
    <t>0300000000</t>
  </si>
  <si>
    <t xml:space="preserve">    Муниципальная программа "Переселение граждан из аварийного жилищного фонда, проживающих на территории Партизанского городского округа"</t>
  </si>
  <si>
    <t>0400000000</t>
  </si>
  <si>
    <t xml:space="preserve">    Муниципальная программа "Организация обеспечения населения твердым топливом по предельным ценам на территории Партизанского городского округа"</t>
  </si>
  <si>
    <t>0500000000</t>
  </si>
  <si>
    <t xml:space="preserve">    Муниципальная программа "Развитие и повышение эффективности коммунальной инфраструктуры Партизанского городского округа"</t>
  </si>
  <si>
    <t>0600000000</t>
  </si>
  <si>
    <t xml:space="preserve">    Муниципальная программа "Укрепление общественного здоровья населения Партизанского городского округа"</t>
  </si>
  <si>
    <t>0700000000</t>
  </si>
  <si>
    <t xml:space="preserve">    Муниципальная программа "Поддержка социально ориентированных некоммерческих организаций Партизанского городского округа"</t>
  </si>
  <si>
    <t>1000000000</t>
  </si>
  <si>
    <t xml:space="preserve">    Муниципальная программа "Защита населения и территории Партизанского городского округа от чрезвычайных ситуаций"</t>
  </si>
  <si>
    <t>1100000000</t>
  </si>
  <si>
    <t xml:space="preserve">    Муниципальная программа "Обеспечение благоприятной окружающей среды и экологической безопасности на территории Партизанского городского округа"</t>
  </si>
  <si>
    <t>1200000000</t>
  </si>
  <si>
    <t xml:space="preserve">    Муниципальная программа "Профилактика терроризма и экстремизма на территории Партизанского городского округа"</t>
  </si>
  <si>
    <t>1300000000</t>
  </si>
  <si>
    <t xml:space="preserve">    Муниципальная программа "Культура Партизанского городского округа"</t>
  </si>
  <si>
    <t>1400000000</t>
  </si>
  <si>
    <t xml:space="preserve">    Муниципальная программа "Образование Партизанского городского округа"</t>
  </si>
  <si>
    <t>1500000000</t>
  </si>
  <si>
    <t xml:space="preserve">    Муниципальная программа "Дорожная деятельность и благоустройство Партизанского городского округа"</t>
  </si>
  <si>
    <t>1600000000</t>
  </si>
  <si>
    <t xml:space="preserve">    Муниципальная программа "Обеспечение жильем молодых семей Партизанского городского округа"</t>
  </si>
  <si>
    <t>1700000000</t>
  </si>
  <si>
    <t xml:space="preserve">    Муниципальная программа "Развитие информационно-коммуникационных технологий органов местного самоуправления Партизанского городского округа"</t>
  </si>
  <si>
    <t>1900000000</t>
  </si>
  <si>
    <t xml:space="preserve">    Муниципальная программа "Обеспечение градостроительной деятельности на территории Партизанского городского округа"</t>
  </si>
  <si>
    <t>2000000000</t>
  </si>
  <si>
    <t xml:space="preserve">    Муниципальная программа "Содействие развитию малого и среднего предпринимательства в Партизанском городском округе"</t>
  </si>
  <si>
    <t>2200000000</t>
  </si>
  <si>
    <t xml:space="preserve">    Муниципальная программа "Формирование современной городской среды Партизанского городского округа"</t>
  </si>
  <si>
    <t>2300000000</t>
  </si>
  <si>
    <t xml:space="preserve">    Муниципальная программа "Развитие физической культуры и спорта Партизанского городского округа"</t>
  </si>
  <si>
    <t>2400000000</t>
  </si>
  <si>
    <t xml:space="preserve">    Муниципальная программа "Управление муниципальным имуществом и земельными ресурсами Партизанского городского округа"</t>
  </si>
  <si>
    <t>2500000000</t>
  </si>
  <si>
    <t xml:space="preserve">    Муниципальная программа "Повышение эффективности деятельности органов местного самоуправления Партизанского городского округа"</t>
  </si>
  <si>
    <t>2600000000</t>
  </si>
  <si>
    <t xml:space="preserve">    Органы местного самоуправления Партизанского городского округа</t>
  </si>
  <si>
    <t>7000000000</t>
  </si>
  <si>
    <t xml:space="preserve">    Муниципальные учреждения</t>
  </si>
  <si>
    <t>7100000000</t>
  </si>
  <si>
    <t xml:space="preserve">    Прочие непрограммные расходы</t>
  </si>
  <si>
    <t>9900000000</t>
  </si>
  <si>
    <t>ВСЕГО РАСХОДОВ:</t>
  </si>
  <si>
    <t>Наименование муниципальных программ (непрограммных направлений деятельсности)</t>
  </si>
  <si>
    <t>Код целевой статьи</t>
  </si>
  <si>
    <t>Темп роста к соответствующему периоду прошлого года, %</t>
  </si>
  <si>
    <t>ВСЕГО МУНИЦИПАЛЬНЫЕ ПРОГРАММЫ</t>
  </si>
  <si>
    <t>ВСЕГО НЕПРОГРАММНЫЕ МЕРОПРИЯТИЯ</t>
  </si>
  <si>
    <t xml:space="preserve">    Муниципальная программа "Организация и проведение мероприятий по работе с молодежью в Партизанском городском округе"</t>
  </si>
  <si>
    <t>1800000000</t>
  </si>
  <si>
    <t xml:space="preserve">Фактически исполнено за 9 месяцев 2025 г. (по состоянию на 01.10.2025 г.), рублей </t>
  </si>
  <si>
    <t xml:space="preserve">Утверждено Решением Думы муниципального округа город Партизанск Приморского края  от 05.12.2025 г. № 270-Р (в редакции Решения от 21.09.2026 г. № 346-Р), рублей 
</t>
  </si>
  <si>
    <t xml:space="preserve">План по сводной бюджетной росписи, действующей на конец отчетного периода (по состоянию на 01.10.2026 г.), Источник: Форма по ОКУД 0503117, рублей </t>
  </si>
  <si>
    <t xml:space="preserve">Фактически исполнено за 9 месяцев 2026 г. (по состоянию на 01.10.2026 г.), рублей </t>
  </si>
  <si>
    <t>% исполнения годового плана за 9 месяцев 2026 года 
по Решению о бюджете (по состоянию на 01.10.2026), %</t>
  </si>
  <si>
    <t>% исполнения годового плана
по плану по сводной бюджетной росписи по состоянию на 01.10.2026, %</t>
  </si>
  <si>
    <t xml:space="preserve">Сведения об исполнении бюджета Партизанского городского округа  по расходам в разрезе муниципальных программ и непрограммных направлений деятельности за 9 месяцев 2026 года по состоянию на 01.10.2026
</t>
  </si>
  <si>
    <t xml:space="preserve">    Муниципальная программа "Развитие туризма на территории муниципального округа город Партизанск Приморского края"</t>
  </si>
  <si>
    <t>2100000000</t>
  </si>
</sst>
</file>

<file path=xl/styles.xml><?xml version="1.0" encoding="utf-8"?>
<styleSheet xmlns="http://schemas.openxmlformats.org/spreadsheetml/2006/main">
  <fonts count="16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color rgb="FF000000"/>
      <name val="Arial CYR"/>
      <family val="2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CCFFFF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8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4" fontId="15" fillId="5" borderId="2">
      <alignment horizontal="right" vertical="top" shrinkToFit="1"/>
    </xf>
    <xf numFmtId="4" fontId="15" fillId="5" borderId="2">
      <alignment horizontal="right" vertical="top" shrinkToFit="1"/>
    </xf>
  </cellStyleXfs>
  <cellXfs count="49">
    <xf numFmtId="0" fontId="0" fillId="0" borderId="0" xfId="0"/>
    <xf numFmtId="0" fontId="7" fillId="0" borderId="0" xfId="0" applyFont="1" applyProtection="1">
      <protection locked="0"/>
    </xf>
    <xf numFmtId="0" fontId="8" fillId="0" borderId="1" xfId="3" applyNumberFormat="1" applyFont="1" applyProtection="1"/>
    <xf numFmtId="0" fontId="8" fillId="0" borderId="1" xfId="15" applyNumberFormat="1" applyFont="1" applyProtection="1">
      <alignment horizontal="left" wrapText="1"/>
    </xf>
    <xf numFmtId="0" fontId="9" fillId="0" borderId="1" xfId="5" applyNumberFormat="1" applyFont="1" applyProtection="1">
      <alignment horizontal="center"/>
    </xf>
    <xf numFmtId="0" fontId="10" fillId="0" borderId="0" xfId="0" applyFont="1" applyProtection="1">
      <protection locked="0"/>
    </xf>
    <xf numFmtId="0" fontId="9" fillId="0" borderId="2" xfId="8" applyNumberFormat="1" applyFont="1" applyProtection="1">
      <alignment vertical="top" wrapText="1"/>
    </xf>
    <xf numFmtId="1" fontId="9" fillId="0" borderId="2" xfId="9" applyNumberFormat="1" applyFont="1" applyProtection="1">
      <alignment horizontal="center" vertical="top" shrinkToFit="1"/>
    </xf>
    <xf numFmtId="4" fontId="9" fillId="0" borderId="2" xfId="10" applyNumberFormat="1" applyFont="1" applyFill="1" applyProtection="1">
      <alignment horizontal="right" vertical="top" shrinkToFit="1"/>
    </xf>
    <xf numFmtId="4" fontId="9" fillId="2" borderId="2" xfId="10" applyNumberFormat="1" applyFont="1" applyProtection="1">
      <alignment horizontal="right" vertical="top" shrinkToFit="1"/>
    </xf>
    <xf numFmtId="10" fontId="9" fillId="2" borderId="2" xfId="11" applyNumberFormat="1" applyFont="1" applyProtection="1">
      <alignment horizontal="right" vertical="top" shrinkToFit="1"/>
    </xf>
    <xf numFmtId="4" fontId="11" fillId="0" borderId="2" xfId="10" applyNumberFormat="1" applyFont="1" applyFill="1" applyProtection="1">
      <alignment horizontal="right" vertical="top" shrinkToFit="1"/>
    </xf>
    <xf numFmtId="49" fontId="9" fillId="0" borderId="2" xfId="9" applyNumberFormat="1" applyFont="1" applyProtection="1">
      <alignment horizontal="center" vertical="top" shrinkToFit="1"/>
    </xf>
    <xf numFmtId="49" fontId="8" fillId="0" borderId="1" xfId="3" applyNumberFormat="1" applyFont="1" applyProtection="1"/>
    <xf numFmtId="49" fontId="7" fillId="0" borderId="0" xfId="0" applyNumberFormat="1" applyFont="1" applyProtection="1">
      <protection locked="0"/>
    </xf>
    <xf numFmtId="0" fontId="11" fillId="0" borderId="2" xfId="8" applyNumberFormat="1" applyFont="1" applyProtection="1">
      <alignment vertical="top" wrapText="1"/>
    </xf>
    <xf numFmtId="1" fontId="11" fillId="0" borderId="2" xfId="9" applyNumberFormat="1" applyFont="1" applyProtection="1">
      <alignment horizontal="center" vertical="top" shrinkToFit="1"/>
    </xf>
    <xf numFmtId="49" fontId="11" fillId="0" borderId="2" xfId="9" applyNumberFormat="1" applyFont="1" applyProtection="1">
      <alignment horizontal="center" vertical="top" shrinkToFit="1"/>
    </xf>
    <xf numFmtId="4" fontId="11" fillId="2" borderId="2" xfId="10" applyNumberFormat="1" applyFont="1" applyProtection="1">
      <alignment horizontal="right" vertical="top" shrinkToFit="1"/>
    </xf>
    <xf numFmtId="10" fontId="11" fillId="2" borderId="2" xfId="11" applyNumberFormat="1" applyFont="1" applyProtection="1">
      <alignment horizontal="right" vertical="top" shrinkToFit="1"/>
    </xf>
    <xf numFmtId="0" fontId="12" fillId="0" borderId="0" xfId="0" applyFont="1" applyProtection="1">
      <protection locked="0"/>
    </xf>
    <xf numFmtId="0" fontId="11" fillId="0" borderId="3" xfId="12" applyNumberFormat="1" applyFont="1" applyBorder="1" applyAlignment="1" applyProtection="1">
      <alignment horizontal="center"/>
    </xf>
    <xf numFmtId="0" fontId="11" fillId="0" borderId="4" xfId="12" applyNumberFormat="1" applyFont="1" applyBorder="1" applyAlignment="1" applyProtection="1">
      <alignment horizontal="center"/>
    </xf>
    <xf numFmtId="49" fontId="11" fillId="0" borderId="4" xfId="12" applyNumberFormat="1" applyFont="1" applyBorder="1" applyAlignment="1" applyProtection="1">
      <alignment horizontal="center"/>
    </xf>
    <xf numFmtId="4" fontId="11" fillId="0" borderId="2" xfId="13" applyNumberFormat="1" applyFont="1" applyFill="1" applyProtection="1">
      <alignment horizontal="right" vertical="top" shrinkToFit="1"/>
    </xf>
    <xf numFmtId="4" fontId="11" fillId="3" borderId="2" xfId="13" applyNumberFormat="1" applyFont="1" applyProtection="1">
      <alignment horizontal="right" vertical="top" shrinkToFit="1"/>
    </xf>
    <xf numFmtId="10" fontId="11" fillId="3" borderId="2" xfId="14" applyNumberFormat="1" applyFont="1" applyProtection="1">
      <alignment horizontal="right" vertical="top" shrinkToFit="1"/>
    </xf>
    <xf numFmtId="0" fontId="13" fillId="0" borderId="1" xfId="2" applyNumberFormat="1" applyFont="1" applyProtection="1">
      <alignment wrapText="1"/>
    </xf>
    <xf numFmtId="0" fontId="13" fillId="0" borderId="1" xfId="3" applyNumberFormat="1" applyFont="1" applyProtection="1"/>
    <xf numFmtId="4" fontId="10" fillId="0" borderId="2" xfId="10" applyNumberFormat="1" applyFont="1" applyFill="1" applyProtection="1">
      <alignment horizontal="right" vertical="top" shrinkToFit="1"/>
    </xf>
    <xf numFmtId="4" fontId="12" fillId="0" borderId="2" xfId="10" applyNumberFormat="1" applyFont="1" applyFill="1" applyProtection="1">
      <alignment horizontal="right" vertical="top" shrinkToFit="1"/>
    </xf>
    <xf numFmtId="0" fontId="13" fillId="0" borderId="1" xfId="15" applyNumberFormat="1" applyFont="1" applyProtection="1">
      <alignment horizontal="left" wrapText="1"/>
    </xf>
    <xf numFmtId="0" fontId="9" fillId="0" borderId="2" xfId="7" applyNumberFormat="1" applyFont="1" applyProtection="1">
      <alignment horizontal="center" vertical="center" wrapText="1"/>
    </xf>
    <xf numFmtId="0" fontId="14" fillId="0" borderId="2" xfId="7" applyNumberFormat="1" applyFont="1" applyProtection="1">
      <alignment horizontal="center" vertical="center" wrapText="1"/>
    </xf>
    <xf numFmtId="0" fontId="8" fillId="0" borderId="1" xfId="15" applyNumberFormat="1" applyFont="1" applyProtection="1">
      <alignment horizontal="left" wrapText="1"/>
    </xf>
    <xf numFmtId="0" fontId="8" fillId="0" borderId="1" xfId="15" applyFont="1">
      <alignment horizontal="left" wrapText="1"/>
    </xf>
    <xf numFmtId="0" fontId="9" fillId="0" borderId="2" xfId="7" applyNumberFormat="1" applyFont="1" applyProtection="1">
      <alignment horizontal="center" vertical="center" wrapText="1"/>
    </xf>
    <xf numFmtId="0" fontId="9" fillId="0" borderId="2" xfId="7" applyFont="1">
      <alignment horizontal="center" vertical="center" wrapText="1"/>
    </xf>
    <xf numFmtId="0" fontId="14" fillId="0" borderId="2" xfId="7" applyNumberFormat="1" applyFont="1" applyProtection="1">
      <alignment horizontal="center" vertical="center" wrapText="1"/>
    </xf>
    <xf numFmtId="0" fontId="14" fillId="0" borderId="2" xfId="7" applyFont="1">
      <alignment horizontal="center" vertical="center" wrapText="1"/>
    </xf>
    <xf numFmtId="0" fontId="10" fillId="0" borderId="2" xfId="7" applyNumberFormat="1" applyFont="1" applyProtection="1">
      <alignment horizontal="center" vertical="center" wrapText="1"/>
    </xf>
    <xf numFmtId="0" fontId="10" fillId="0" borderId="2" xfId="7" applyFont="1">
      <alignment horizontal="center" vertical="center" wrapText="1"/>
    </xf>
    <xf numFmtId="0" fontId="8" fillId="0" borderId="1" xfId="2" applyNumberFormat="1" applyFont="1" applyProtection="1">
      <alignment wrapText="1"/>
    </xf>
    <xf numFmtId="0" fontId="8" fillId="0" borderId="1" xfId="2" applyFont="1">
      <alignment wrapText="1"/>
    </xf>
    <xf numFmtId="0" fontId="9" fillId="0" borderId="1" xfId="5" applyNumberFormat="1" applyFont="1" applyProtection="1">
      <alignment horizontal="center"/>
    </xf>
    <xf numFmtId="0" fontId="9" fillId="0" borderId="1" xfId="5" applyFont="1">
      <alignment horizontal="center"/>
    </xf>
    <xf numFmtId="0" fontId="9" fillId="0" borderId="1" xfId="4" applyNumberFormat="1" applyFont="1" applyProtection="1">
      <alignment horizontal="center" wrapText="1"/>
    </xf>
    <xf numFmtId="49" fontId="9" fillId="0" borderId="2" xfId="7" applyNumberFormat="1" applyFont="1" applyProtection="1">
      <alignment horizontal="center" vertical="center" wrapText="1"/>
    </xf>
    <xf numFmtId="49" fontId="9" fillId="0" borderId="2" xfId="7" applyNumberFormat="1" applyFont="1">
      <alignment horizontal="center" vertical="center" wrapText="1"/>
    </xf>
  </cellXfs>
  <cellStyles count="28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8 2" xfId="26"/>
    <cellStyle name="xl38 3" xfId="27"/>
    <cellStyle name="xl39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sheetViews>
    <sheetView showGridLines="0" tabSelected="1" zoomScale="80" zoomScaleNormal="80" zoomScaleSheetLayoutView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32" sqref="E32:E34"/>
    </sheetView>
  </sheetViews>
  <sheetFormatPr defaultRowHeight="15"/>
  <cols>
    <col min="1" max="1" width="40" style="1" customWidth="1"/>
    <col min="2" max="3" width="9.140625" style="1" hidden="1"/>
    <col min="4" max="4" width="10.7109375" style="14" customWidth="1"/>
    <col min="5" max="5" width="28.5703125" style="1" customWidth="1"/>
    <col min="6" max="6" width="29.5703125" style="1" customWidth="1"/>
    <col min="7" max="23" width="9.140625" style="1" hidden="1"/>
    <col min="24" max="24" width="18.140625" style="1" customWidth="1"/>
    <col min="25" max="28" width="9.140625" style="1" hidden="1"/>
    <col min="29" max="30" width="25.42578125" style="1" customWidth="1"/>
    <col min="31" max="33" width="9.140625" style="1" hidden="1"/>
    <col min="34" max="35" width="25.42578125" style="1" customWidth="1"/>
    <col min="36" max="16384" width="9.140625" style="1"/>
  </cols>
  <sheetData>
    <row r="1" spans="1:35">
      <c r="A1" s="42"/>
      <c r="B1" s="43"/>
      <c r="C1" s="43"/>
      <c r="D1" s="43"/>
      <c r="E1" s="43"/>
      <c r="F1" s="43"/>
      <c r="G1" s="27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7.5" customHeight="1">
      <c r="A2" s="42"/>
      <c r="B2" s="43"/>
      <c r="C2" s="43"/>
      <c r="D2" s="43"/>
      <c r="E2" s="43"/>
      <c r="F2" s="43"/>
      <c r="G2" s="27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51.75" customHeight="1">
      <c r="A3" s="46" t="s">
        <v>67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</row>
    <row r="4" spans="1:35" ht="15.75" customHeight="1">
      <c r="A4" s="4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"/>
      <c r="AG4" s="4"/>
      <c r="AH4" s="2"/>
      <c r="AI4" s="2"/>
    </row>
    <row r="5" spans="1:35" s="5" customFormat="1" ht="38.25" customHeight="1">
      <c r="A5" s="36" t="s">
        <v>54</v>
      </c>
      <c r="B5" s="36" t="s">
        <v>0</v>
      </c>
      <c r="C5" s="36" t="s">
        <v>0</v>
      </c>
      <c r="D5" s="47" t="s">
        <v>55</v>
      </c>
      <c r="E5" s="40" t="s">
        <v>62</v>
      </c>
      <c r="F5" s="40" t="s">
        <v>63</v>
      </c>
      <c r="G5" s="38" t="s">
        <v>0</v>
      </c>
      <c r="H5" s="38" t="s">
        <v>0</v>
      </c>
      <c r="I5" s="38" t="s">
        <v>0</v>
      </c>
      <c r="J5" s="38" t="s">
        <v>0</v>
      </c>
      <c r="K5" s="38" t="s">
        <v>0</v>
      </c>
      <c r="L5" s="38" t="s">
        <v>0</v>
      </c>
      <c r="M5" s="38" t="s">
        <v>0</v>
      </c>
      <c r="N5" s="38" t="s">
        <v>0</v>
      </c>
      <c r="O5" s="38" t="s">
        <v>0</v>
      </c>
      <c r="P5" s="38" t="s">
        <v>0</v>
      </c>
      <c r="Q5" s="33" t="s">
        <v>0</v>
      </c>
      <c r="R5" s="38" t="s">
        <v>0</v>
      </c>
      <c r="S5" s="38" t="s">
        <v>0</v>
      </c>
      <c r="T5" s="38" t="s">
        <v>0</v>
      </c>
      <c r="U5" s="38" t="s">
        <v>0</v>
      </c>
      <c r="V5" s="38" t="s">
        <v>0</v>
      </c>
      <c r="W5" s="33" t="s">
        <v>0</v>
      </c>
      <c r="X5" s="40" t="s">
        <v>64</v>
      </c>
      <c r="Y5" s="36" t="s">
        <v>0</v>
      </c>
      <c r="Z5" s="36" t="s">
        <v>0</v>
      </c>
      <c r="AA5" s="32" t="s">
        <v>0</v>
      </c>
      <c r="AB5" s="36" t="s">
        <v>0</v>
      </c>
      <c r="AC5" s="36" t="s">
        <v>65</v>
      </c>
      <c r="AD5" s="36" t="s">
        <v>66</v>
      </c>
      <c r="AE5" s="36" t="s">
        <v>0</v>
      </c>
      <c r="AF5" s="36" t="s">
        <v>0</v>
      </c>
      <c r="AG5" s="36" t="s">
        <v>0</v>
      </c>
      <c r="AH5" s="40" t="s">
        <v>61</v>
      </c>
      <c r="AI5" s="36" t="s">
        <v>56</v>
      </c>
    </row>
    <row r="6" spans="1:35" s="5" customFormat="1" ht="72.75" customHeight="1">
      <c r="A6" s="37"/>
      <c r="B6" s="37"/>
      <c r="C6" s="37"/>
      <c r="D6" s="48"/>
      <c r="E6" s="41"/>
      <c r="F6" s="41"/>
      <c r="G6" s="39"/>
      <c r="H6" s="39"/>
      <c r="I6" s="39"/>
      <c r="J6" s="39"/>
      <c r="K6" s="39"/>
      <c r="L6" s="39"/>
      <c r="M6" s="39"/>
      <c r="N6" s="39"/>
      <c r="O6" s="39"/>
      <c r="P6" s="39"/>
      <c r="Q6" s="33"/>
      <c r="R6" s="39"/>
      <c r="S6" s="39"/>
      <c r="T6" s="39"/>
      <c r="U6" s="39"/>
      <c r="V6" s="39"/>
      <c r="W6" s="33"/>
      <c r="X6" s="41"/>
      <c r="Y6" s="37"/>
      <c r="Z6" s="37"/>
      <c r="AA6" s="32"/>
      <c r="AB6" s="37"/>
      <c r="AC6" s="37"/>
      <c r="AD6" s="37"/>
      <c r="AE6" s="37"/>
      <c r="AF6" s="37"/>
      <c r="AG6" s="37"/>
      <c r="AH6" s="41"/>
      <c r="AI6" s="37"/>
    </row>
    <row r="7" spans="1:35" s="5" customFormat="1" ht="141.75">
      <c r="A7" s="6" t="s">
        <v>1</v>
      </c>
      <c r="B7" s="7" t="s">
        <v>2</v>
      </c>
      <c r="C7" s="7" t="s">
        <v>3</v>
      </c>
      <c r="D7" s="12" t="s">
        <v>4</v>
      </c>
      <c r="E7" s="29">
        <v>6293668.1500000004</v>
      </c>
      <c r="F7" s="29">
        <v>6293668.1500000004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3371408.57</v>
      </c>
      <c r="Y7" s="8">
        <v>0</v>
      </c>
      <c r="Z7" s="8">
        <v>0</v>
      </c>
      <c r="AA7" s="8">
        <v>0</v>
      </c>
      <c r="AB7" s="8">
        <v>0</v>
      </c>
      <c r="AC7" s="8">
        <f t="shared" ref="AC7:AC13" si="0">X7/E7*100</f>
        <v>53.56826082417453</v>
      </c>
      <c r="AD7" s="8">
        <f>X7/F7*100</f>
        <v>53.56826082417453</v>
      </c>
      <c r="AE7" s="9">
        <v>0</v>
      </c>
      <c r="AF7" s="10">
        <v>0</v>
      </c>
      <c r="AG7" s="9">
        <v>0</v>
      </c>
      <c r="AH7" s="29">
        <v>191663636</v>
      </c>
      <c r="AI7" s="8">
        <f>IF(AH7=0,"--",X7/AH7*100)</f>
        <v>1.7590235896390904</v>
      </c>
    </row>
    <row r="8" spans="1:35" s="5" customFormat="1" ht="94.5">
      <c r="A8" s="6" t="s">
        <v>5</v>
      </c>
      <c r="B8" s="7" t="s">
        <v>2</v>
      </c>
      <c r="C8" s="7" t="s">
        <v>3</v>
      </c>
      <c r="D8" s="12" t="s">
        <v>6</v>
      </c>
      <c r="E8" s="29">
        <v>5275872.6900000004</v>
      </c>
      <c r="F8" s="29">
        <v>5275872.6900000004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4431656.04</v>
      </c>
      <c r="Y8" s="8">
        <v>0</v>
      </c>
      <c r="Z8" s="8">
        <v>0</v>
      </c>
      <c r="AA8" s="8">
        <v>2288281.59</v>
      </c>
      <c r="AB8" s="8">
        <v>-2288281.59</v>
      </c>
      <c r="AC8" s="8">
        <f t="shared" si="0"/>
        <v>83.998540154311414</v>
      </c>
      <c r="AD8" s="8">
        <f t="shared" ref="AD8:AD36" si="1">X8/F8*100</f>
        <v>83.998540154311414</v>
      </c>
      <c r="AE8" s="9">
        <v>0</v>
      </c>
      <c r="AF8" s="10">
        <v>0</v>
      </c>
      <c r="AG8" s="9">
        <v>0</v>
      </c>
      <c r="AH8" s="29">
        <v>18661115.469999999</v>
      </c>
      <c r="AI8" s="8">
        <f t="shared" ref="AI8:AI36" si="2">IF(AH8=0,"--",X8/AH8*100)</f>
        <v>23.748076834551629</v>
      </c>
    </row>
    <row r="9" spans="1:35" s="5" customFormat="1" ht="63">
      <c r="A9" s="6" t="s">
        <v>7</v>
      </c>
      <c r="B9" s="7" t="s">
        <v>2</v>
      </c>
      <c r="C9" s="7" t="s">
        <v>3</v>
      </c>
      <c r="D9" s="12" t="s">
        <v>8</v>
      </c>
      <c r="E9" s="29">
        <v>97284765.510000005</v>
      </c>
      <c r="F9" s="29">
        <v>97284765.510000005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53689945.100000001</v>
      </c>
      <c r="Y9" s="8">
        <v>0</v>
      </c>
      <c r="Z9" s="8">
        <v>0</v>
      </c>
      <c r="AA9" s="8">
        <v>133467</v>
      </c>
      <c r="AB9" s="8">
        <v>-133467</v>
      </c>
      <c r="AC9" s="8">
        <f t="shared" si="0"/>
        <v>55.188440675720351</v>
      </c>
      <c r="AD9" s="8">
        <f t="shared" si="1"/>
        <v>55.188440675720351</v>
      </c>
      <c r="AE9" s="9">
        <v>0</v>
      </c>
      <c r="AF9" s="10">
        <v>0</v>
      </c>
      <c r="AG9" s="9">
        <v>0</v>
      </c>
      <c r="AH9" s="29">
        <v>63281657.5</v>
      </c>
      <c r="AI9" s="8">
        <f t="shared" si="2"/>
        <v>84.842823688681037</v>
      </c>
    </row>
    <row r="10" spans="1:35" s="5" customFormat="1" ht="78.75">
      <c r="A10" s="6" t="s">
        <v>9</v>
      </c>
      <c r="B10" s="7" t="s">
        <v>2</v>
      </c>
      <c r="C10" s="7" t="s">
        <v>3</v>
      </c>
      <c r="D10" s="12" t="s">
        <v>10</v>
      </c>
      <c r="E10" s="29">
        <v>205531459.44</v>
      </c>
      <c r="F10" s="29">
        <v>205531459.44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70210536.409999996</v>
      </c>
      <c r="Y10" s="8">
        <v>0</v>
      </c>
      <c r="Z10" s="8">
        <v>0</v>
      </c>
      <c r="AA10" s="8">
        <v>0</v>
      </c>
      <c r="AB10" s="8">
        <v>0</v>
      </c>
      <c r="AC10" s="8">
        <f t="shared" si="0"/>
        <v>34.160481612546661</v>
      </c>
      <c r="AD10" s="8">
        <f t="shared" si="1"/>
        <v>34.160481612546661</v>
      </c>
      <c r="AE10" s="9">
        <v>0</v>
      </c>
      <c r="AF10" s="10">
        <v>0</v>
      </c>
      <c r="AG10" s="9">
        <v>0</v>
      </c>
      <c r="AH10" s="29">
        <v>0</v>
      </c>
      <c r="AI10" s="8" t="str">
        <f t="shared" si="2"/>
        <v>--</v>
      </c>
    </row>
    <row r="11" spans="1:35" s="5" customFormat="1" ht="78.75">
      <c r="A11" s="6" t="s">
        <v>11</v>
      </c>
      <c r="B11" s="7" t="s">
        <v>2</v>
      </c>
      <c r="C11" s="7" t="s">
        <v>3</v>
      </c>
      <c r="D11" s="12" t="s">
        <v>12</v>
      </c>
      <c r="E11" s="29">
        <v>2442241.69</v>
      </c>
      <c r="F11" s="29">
        <v>2442241.69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1384396.92</v>
      </c>
      <c r="Y11" s="8">
        <v>0</v>
      </c>
      <c r="Z11" s="8">
        <v>0</v>
      </c>
      <c r="AA11" s="8">
        <v>0</v>
      </c>
      <c r="AB11" s="8">
        <v>0</v>
      </c>
      <c r="AC11" s="8">
        <f t="shared" si="0"/>
        <v>56.685500279048959</v>
      </c>
      <c r="AD11" s="8">
        <f t="shared" si="1"/>
        <v>56.685500279048959</v>
      </c>
      <c r="AE11" s="9">
        <v>0</v>
      </c>
      <c r="AF11" s="10">
        <v>0</v>
      </c>
      <c r="AG11" s="9">
        <v>0</v>
      </c>
      <c r="AH11" s="29">
        <v>1321355.32</v>
      </c>
      <c r="AI11" s="8">
        <f t="shared" si="2"/>
        <v>104.77098014786816</v>
      </c>
    </row>
    <row r="12" spans="1:35" s="5" customFormat="1" ht="78.75">
      <c r="A12" s="6" t="s">
        <v>13</v>
      </c>
      <c r="B12" s="7" t="s">
        <v>2</v>
      </c>
      <c r="C12" s="7" t="s">
        <v>3</v>
      </c>
      <c r="D12" s="12" t="s">
        <v>14</v>
      </c>
      <c r="E12" s="29">
        <v>3134620</v>
      </c>
      <c r="F12" s="29">
        <v>3134620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8">
        <v>0</v>
      </c>
      <c r="Z12" s="8">
        <v>0</v>
      </c>
      <c r="AA12" s="8">
        <v>1223928.8600000001</v>
      </c>
      <c r="AB12" s="8">
        <v>-1223928.8600000001</v>
      </c>
      <c r="AC12" s="8">
        <f t="shared" si="0"/>
        <v>0</v>
      </c>
      <c r="AD12" s="8">
        <f t="shared" si="1"/>
        <v>0</v>
      </c>
      <c r="AE12" s="9">
        <v>0</v>
      </c>
      <c r="AF12" s="10">
        <v>0</v>
      </c>
      <c r="AG12" s="9">
        <v>0</v>
      </c>
      <c r="AH12" s="29">
        <v>17911999.210000001</v>
      </c>
      <c r="AI12" s="8">
        <f t="shared" si="2"/>
        <v>0</v>
      </c>
    </row>
    <row r="13" spans="1:35" s="5" customFormat="1" ht="63">
      <c r="A13" s="6" t="s">
        <v>15</v>
      </c>
      <c r="B13" s="7" t="s">
        <v>2</v>
      </c>
      <c r="C13" s="7" t="s">
        <v>3</v>
      </c>
      <c r="D13" s="12" t="s">
        <v>16</v>
      </c>
      <c r="E13" s="29">
        <v>374600</v>
      </c>
      <c r="F13" s="29">
        <v>374600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136990</v>
      </c>
      <c r="Y13" s="8">
        <v>0</v>
      </c>
      <c r="Z13" s="8">
        <v>0</v>
      </c>
      <c r="AA13" s="8">
        <v>0</v>
      </c>
      <c r="AB13" s="8">
        <v>0</v>
      </c>
      <c r="AC13" s="8">
        <f t="shared" si="0"/>
        <v>36.569674319273894</v>
      </c>
      <c r="AD13" s="8">
        <f t="shared" si="1"/>
        <v>36.569674319273894</v>
      </c>
      <c r="AE13" s="9">
        <v>0</v>
      </c>
      <c r="AF13" s="10">
        <v>0</v>
      </c>
      <c r="AG13" s="9">
        <v>0</v>
      </c>
      <c r="AH13" s="29">
        <v>47000</v>
      </c>
      <c r="AI13" s="8">
        <f t="shared" si="2"/>
        <v>291.468085106383</v>
      </c>
    </row>
    <row r="14" spans="1:35" s="5" customFormat="1" ht="78.75">
      <c r="A14" s="6" t="s">
        <v>17</v>
      </c>
      <c r="B14" s="7" t="s">
        <v>2</v>
      </c>
      <c r="C14" s="7" t="s">
        <v>3</v>
      </c>
      <c r="D14" s="12" t="s">
        <v>18</v>
      </c>
      <c r="E14" s="29">
        <v>1049830.7</v>
      </c>
      <c r="F14" s="29">
        <v>1049830.7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1048330.7</v>
      </c>
      <c r="Y14" s="8">
        <v>0</v>
      </c>
      <c r="Z14" s="8">
        <v>0</v>
      </c>
      <c r="AA14" s="8">
        <v>0</v>
      </c>
      <c r="AB14" s="8">
        <v>0</v>
      </c>
      <c r="AC14" s="8">
        <f t="shared" ref="AC14:AC36" si="3">X14/E14*100</f>
        <v>99.857119819414692</v>
      </c>
      <c r="AD14" s="8">
        <f t="shared" si="1"/>
        <v>99.857119819414692</v>
      </c>
      <c r="AE14" s="9">
        <v>0</v>
      </c>
      <c r="AF14" s="10">
        <v>0</v>
      </c>
      <c r="AG14" s="9">
        <v>0</v>
      </c>
      <c r="AH14" s="29">
        <v>866639.18</v>
      </c>
      <c r="AI14" s="8">
        <f t="shared" si="2"/>
        <v>120.96507106913859</v>
      </c>
    </row>
    <row r="15" spans="1:35" s="5" customFormat="1" ht="63">
      <c r="A15" s="6" t="s">
        <v>19</v>
      </c>
      <c r="B15" s="7" t="s">
        <v>2</v>
      </c>
      <c r="C15" s="7" t="s">
        <v>3</v>
      </c>
      <c r="D15" s="12" t="s">
        <v>20</v>
      </c>
      <c r="E15" s="29">
        <v>32549338.16</v>
      </c>
      <c r="F15" s="29">
        <v>32549338.16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19856441.260000002</v>
      </c>
      <c r="Y15" s="8">
        <v>0</v>
      </c>
      <c r="Z15" s="8">
        <v>0</v>
      </c>
      <c r="AA15" s="8">
        <v>5462017.4400000004</v>
      </c>
      <c r="AB15" s="8">
        <v>-5462017.4400000004</v>
      </c>
      <c r="AC15" s="8">
        <f t="shared" si="3"/>
        <v>61.004132134402823</v>
      </c>
      <c r="AD15" s="8">
        <f t="shared" si="1"/>
        <v>61.004132134402823</v>
      </c>
      <c r="AE15" s="9">
        <v>0</v>
      </c>
      <c r="AF15" s="10">
        <v>0</v>
      </c>
      <c r="AG15" s="9">
        <v>0</v>
      </c>
      <c r="AH15" s="29">
        <v>25211950.75</v>
      </c>
      <c r="AI15" s="8">
        <f t="shared" si="2"/>
        <v>78.758051913138857</v>
      </c>
    </row>
    <row r="16" spans="1:35" s="5" customFormat="1" ht="78.75">
      <c r="A16" s="6" t="s">
        <v>21</v>
      </c>
      <c r="B16" s="7" t="s">
        <v>2</v>
      </c>
      <c r="C16" s="7" t="s">
        <v>3</v>
      </c>
      <c r="D16" s="12" t="s">
        <v>22</v>
      </c>
      <c r="E16" s="29">
        <v>8157000</v>
      </c>
      <c r="F16" s="29">
        <v>8157000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5434646.6399999997</v>
      </c>
      <c r="Y16" s="8">
        <v>0</v>
      </c>
      <c r="Z16" s="8">
        <v>0</v>
      </c>
      <c r="AA16" s="8">
        <v>1366666.66</v>
      </c>
      <c r="AB16" s="8">
        <v>-1366666.66</v>
      </c>
      <c r="AC16" s="8">
        <f t="shared" si="3"/>
        <v>66.625556454578884</v>
      </c>
      <c r="AD16" s="8">
        <f t="shared" si="1"/>
        <v>66.625556454578884</v>
      </c>
      <c r="AE16" s="9">
        <v>0</v>
      </c>
      <c r="AF16" s="10">
        <v>0</v>
      </c>
      <c r="AG16" s="9">
        <v>0</v>
      </c>
      <c r="AH16" s="29">
        <v>4185066.64</v>
      </c>
      <c r="AI16" s="8">
        <f t="shared" si="2"/>
        <v>129.85806696736373</v>
      </c>
    </row>
    <row r="17" spans="1:35" s="5" customFormat="1" ht="63">
      <c r="A17" s="6" t="s">
        <v>23</v>
      </c>
      <c r="B17" s="7" t="s">
        <v>2</v>
      </c>
      <c r="C17" s="7" t="s">
        <v>3</v>
      </c>
      <c r="D17" s="12" t="s">
        <v>24</v>
      </c>
      <c r="E17" s="29">
        <v>13334247.689999999</v>
      </c>
      <c r="F17" s="29">
        <v>13334247.689999999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9743113.1899999995</v>
      </c>
      <c r="Y17" s="8">
        <v>0</v>
      </c>
      <c r="Z17" s="8">
        <v>0</v>
      </c>
      <c r="AA17" s="8">
        <v>56500</v>
      </c>
      <c r="AB17" s="8">
        <v>-56500</v>
      </c>
      <c r="AC17" s="8">
        <f t="shared" si="3"/>
        <v>73.068338135842737</v>
      </c>
      <c r="AD17" s="8">
        <f t="shared" si="1"/>
        <v>73.068338135842737</v>
      </c>
      <c r="AE17" s="9">
        <v>0</v>
      </c>
      <c r="AF17" s="10">
        <v>0</v>
      </c>
      <c r="AG17" s="9">
        <v>0</v>
      </c>
      <c r="AH17" s="29">
        <v>4954931.05</v>
      </c>
      <c r="AI17" s="8">
        <f t="shared" si="2"/>
        <v>196.63468758056683</v>
      </c>
    </row>
    <row r="18" spans="1:35" s="5" customFormat="1" ht="47.25">
      <c r="A18" s="6" t="s">
        <v>25</v>
      </c>
      <c r="B18" s="7" t="s">
        <v>2</v>
      </c>
      <c r="C18" s="7" t="s">
        <v>3</v>
      </c>
      <c r="D18" s="12" t="s">
        <v>26</v>
      </c>
      <c r="E18" s="29">
        <v>228502467.21000001</v>
      </c>
      <c r="F18" s="29">
        <v>228502467.21000001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171281772.08000001</v>
      </c>
      <c r="Y18" s="8">
        <v>0</v>
      </c>
      <c r="Z18" s="8">
        <v>0</v>
      </c>
      <c r="AA18" s="8">
        <v>33092996.039999999</v>
      </c>
      <c r="AB18" s="8">
        <v>-33092996.039999999</v>
      </c>
      <c r="AC18" s="8">
        <f t="shared" si="3"/>
        <v>74.958390677938453</v>
      </c>
      <c r="AD18" s="8">
        <f t="shared" si="1"/>
        <v>74.958390677938453</v>
      </c>
      <c r="AE18" s="9">
        <v>0</v>
      </c>
      <c r="AF18" s="10">
        <v>0</v>
      </c>
      <c r="AG18" s="9">
        <v>0</v>
      </c>
      <c r="AH18" s="29">
        <v>119008396.77</v>
      </c>
      <c r="AI18" s="8">
        <f t="shared" si="2"/>
        <v>143.92410680989633</v>
      </c>
    </row>
    <row r="19" spans="1:35" s="5" customFormat="1" ht="47.25">
      <c r="A19" s="6" t="s">
        <v>27</v>
      </c>
      <c r="B19" s="7" t="s">
        <v>2</v>
      </c>
      <c r="C19" s="7" t="s">
        <v>3</v>
      </c>
      <c r="D19" s="12" t="s">
        <v>28</v>
      </c>
      <c r="E19" s="29">
        <v>1234302603.9200001</v>
      </c>
      <c r="F19" s="29">
        <v>1234302603.9200001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890166622.95000005</v>
      </c>
      <c r="Y19" s="8">
        <v>0</v>
      </c>
      <c r="Z19" s="8">
        <v>0</v>
      </c>
      <c r="AA19" s="8">
        <v>230898350.31999999</v>
      </c>
      <c r="AB19" s="8">
        <v>-230898350.31999999</v>
      </c>
      <c r="AC19" s="8">
        <f t="shared" si="3"/>
        <v>72.11899416909074</v>
      </c>
      <c r="AD19" s="8">
        <f t="shared" si="1"/>
        <v>72.11899416909074</v>
      </c>
      <c r="AE19" s="9">
        <v>0</v>
      </c>
      <c r="AF19" s="10">
        <v>0</v>
      </c>
      <c r="AG19" s="9">
        <v>0</v>
      </c>
      <c r="AH19" s="29">
        <v>764567635.41999996</v>
      </c>
      <c r="AI19" s="8">
        <f t="shared" si="2"/>
        <v>116.42745281272661</v>
      </c>
    </row>
    <row r="20" spans="1:35" s="5" customFormat="1" ht="63">
      <c r="A20" s="6" t="s">
        <v>29</v>
      </c>
      <c r="B20" s="7" t="s">
        <v>2</v>
      </c>
      <c r="C20" s="7" t="s">
        <v>3</v>
      </c>
      <c r="D20" s="12" t="s">
        <v>30</v>
      </c>
      <c r="E20" s="29">
        <v>225208571.06</v>
      </c>
      <c r="F20" s="29">
        <v>225208571.06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169441175.47999999</v>
      </c>
      <c r="Y20" s="8">
        <v>0</v>
      </c>
      <c r="Z20" s="8">
        <v>0</v>
      </c>
      <c r="AA20" s="8">
        <v>11444479.92</v>
      </c>
      <c r="AB20" s="8">
        <v>-11444479.92</v>
      </c>
      <c r="AC20" s="8">
        <f t="shared" si="3"/>
        <v>75.237445307913049</v>
      </c>
      <c r="AD20" s="8">
        <f t="shared" si="1"/>
        <v>75.237445307913049</v>
      </c>
      <c r="AE20" s="9">
        <v>0</v>
      </c>
      <c r="AF20" s="10">
        <v>0</v>
      </c>
      <c r="AG20" s="9">
        <v>0</v>
      </c>
      <c r="AH20" s="29">
        <v>108371016.58</v>
      </c>
      <c r="AI20" s="8">
        <f t="shared" si="2"/>
        <v>156.35285229138523</v>
      </c>
    </row>
    <row r="21" spans="1:35" s="5" customFormat="1" ht="47.25">
      <c r="A21" s="6" t="s">
        <v>31</v>
      </c>
      <c r="B21" s="7" t="s">
        <v>2</v>
      </c>
      <c r="C21" s="7" t="s">
        <v>3</v>
      </c>
      <c r="D21" s="12" t="s">
        <v>32</v>
      </c>
      <c r="E21" s="29">
        <v>1651924.3</v>
      </c>
      <c r="F21" s="29">
        <v>1651924.3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1611924.3</v>
      </c>
      <c r="Y21" s="8">
        <v>0</v>
      </c>
      <c r="Z21" s="8">
        <v>0</v>
      </c>
      <c r="AA21" s="8">
        <v>1035153</v>
      </c>
      <c r="AB21" s="8">
        <v>-1035153</v>
      </c>
      <c r="AC21" s="8">
        <f t="shared" si="3"/>
        <v>97.578581536696333</v>
      </c>
      <c r="AD21" s="8">
        <f t="shared" si="1"/>
        <v>97.578581536696333</v>
      </c>
      <c r="AE21" s="9">
        <v>0</v>
      </c>
      <c r="AF21" s="10">
        <v>0</v>
      </c>
      <c r="AG21" s="9">
        <v>0</v>
      </c>
      <c r="AH21" s="29">
        <v>4024886.23</v>
      </c>
      <c r="AI21" s="8">
        <f t="shared" si="2"/>
        <v>40.048940712542823</v>
      </c>
    </row>
    <row r="22" spans="1:35" s="5" customFormat="1" ht="69.75" customHeight="1">
      <c r="A22" s="6" t="s">
        <v>59</v>
      </c>
      <c r="B22" s="7"/>
      <c r="C22" s="7"/>
      <c r="D22" s="12" t="s">
        <v>60</v>
      </c>
      <c r="E22" s="29">
        <v>2120000</v>
      </c>
      <c r="F22" s="29">
        <v>2120000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1100916.8700000001</v>
      </c>
      <c r="Y22" s="8"/>
      <c r="Z22" s="8"/>
      <c r="AA22" s="8"/>
      <c r="AB22" s="8"/>
      <c r="AC22" s="8">
        <f t="shared" ref="AC22" si="4">X22/E22*100</f>
        <v>51.930041037735855</v>
      </c>
      <c r="AD22" s="8">
        <f t="shared" ref="AD22" si="5">X22/F22*100</f>
        <v>51.930041037735855</v>
      </c>
      <c r="AE22" s="9"/>
      <c r="AF22" s="10"/>
      <c r="AG22" s="9"/>
      <c r="AH22" s="29">
        <v>894773.2</v>
      </c>
      <c r="AI22" s="8">
        <f t="shared" si="2"/>
        <v>123.03865046472113</v>
      </c>
    </row>
    <row r="23" spans="1:35" s="5" customFormat="1" ht="78.75">
      <c r="A23" s="6" t="s">
        <v>33</v>
      </c>
      <c r="B23" s="7" t="s">
        <v>2</v>
      </c>
      <c r="C23" s="7" t="s">
        <v>3</v>
      </c>
      <c r="D23" s="12" t="s">
        <v>34</v>
      </c>
      <c r="E23" s="29">
        <v>41191217</v>
      </c>
      <c r="F23" s="29">
        <v>41191217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14683110</v>
      </c>
      <c r="Y23" s="8">
        <v>0</v>
      </c>
      <c r="Z23" s="8">
        <v>0</v>
      </c>
      <c r="AA23" s="8">
        <v>348250</v>
      </c>
      <c r="AB23" s="8">
        <v>-348250</v>
      </c>
      <c r="AC23" s="8">
        <f t="shared" si="3"/>
        <v>35.646215551242392</v>
      </c>
      <c r="AD23" s="8">
        <f t="shared" si="1"/>
        <v>35.646215551242392</v>
      </c>
      <c r="AE23" s="9">
        <v>0</v>
      </c>
      <c r="AF23" s="10">
        <v>0</v>
      </c>
      <c r="AG23" s="9">
        <v>0</v>
      </c>
      <c r="AH23" s="29">
        <v>10989268.1</v>
      </c>
      <c r="AI23" s="8">
        <f t="shared" si="2"/>
        <v>133.61317483918697</v>
      </c>
    </row>
    <row r="24" spans="1:35" s="5" customFormat="1" ht="63">
      <c r="A24" s="6" t="s">
        <v>35</v>
      </c>
      <c r="B24" s="7" t="s">
        <v>2</v>
      </c>
      <c r="C24" s="7" t="s">
        <v>3</v>
      </c>
      <c r="D24" s="12" t="s">
        <v>36</v>
      </c>
      <c r="E24" s="29">
        <v>1880039.38</v>
      </c>
      <c r="F24" s="29">
        <v>1880039.38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177000</v>
      </c>
      <c r="Y24" s="8">
        <v>0</v>
      </c>
      <c r="Z24" s="8">
        <v>0</v>
      </c>
      <c r="AA24" s="8">
        <v>0</v>
      </c>
      <c r="AB24" s="8">
        <v>0</v>
      </c>
      <c r="AC24" s="8">
        <f t="shared" si="3"/>
        <v>9.4146964091784078</v>
      </c>
      <c r="AD24" s="8">
        <f t="shared" si="1"/>
        <v>9.4146964091784078</v>
      </c>
      <c r="AE24" s="9">
        <v>0</v>
      </c>
      <c r="AF24" s="10">
        <v>0</v>
      </c>
      <c r="AG24" s="9">
        <v>0</v>
      </c>
      <c r="AH24" s="29">
        <v>243000</v>
      </c>
      <c r="AI24" s="8">
        <f t="shared" si="2"/>
        <v>72.839506172839506</v>
      </c>
    </row>
    <row r="25" spans="1:35" s="5" customFormat="1" ht="63">
      <c r="A25" s="6" t="s">
        <v>68</v>
      </c>
      <c r="B25" s="7"/>
      <c r="C25" s="7"/>
      <c r="D25" s="12" t="s">
        <v>69</v>
      </c>
      <c r="E25" s="29">
        <v>340000</v>
      </c>
      <c r="F25" s="29">
        <v>340000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8"/>
      <c r="Z25" s="8"/>
      <c r="AA25" s="8"/>
      <c r="AB25" s="8"/>
      <c r="AC25" s="8"/>
      <c r="AD25" s="8"/>
      <c r="AE25" s="9"/>
      <c r="AF25" s="10"/>
      <c r="AG25" s="9"/>
      <c r="AH25" s="29"/>
      <c r="AI25" s="8"/>
    </row>
    <row r="26" spans="1:35" s="5" customFormat="1" ht="63">
      <c r="A26" s="6" t="s">
        <v>37</v>
      </c>
      <c r="B26" s="7" t="s">
        <v>2</v>
      </c>
      <c r="C26" s="7" t="s">
        <v>3</v>
      </c>
      <c r="D26" s="12" t="s">
        <v>38</v>
      </c>
      <c r="E26" s="29">
        <v>1058750</v>
      </c>
      <c r="F26" s="29">
        <v>1058750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147080</v>
      </c>
      <c r="Y26" s="8">
        <v>0</v>
      </c>
      <c r="Z26" s="8">
        <v>0</v>
      </c>
      <c r="AA26" s="8">
        <v>0</v>
      </c>
      <c r="AB26" s="8">
        <v>0</v>
      </c>
      <c r="AC26" s="8">
        <f t="shared" si="3"/>
        <v>13.891853600944509</v>
      </c>
      <c r="AD26" s="8">
        <f t="shared" si="1"/>
        <v>13.891853600944509</v>
      </c>
      <c r="AE26" s="9">
        <v>0</v>
      </c>
      <c r="AF26" s="10">
        <v>0</v>
      </c>
      <c r="AG26" s="9">
        <v>0</v>
      </c>
      <c r="AH26" s="29">
        <v>0</v>
      </c>
      <c r="AI26" s="8" t="str">
        <f t="shared" si="2"/>
        <v>--</v>
      </c>
    </row>
    <row r="27" spans="1:35" s="5" customFormat="1" ht="63">
      <c r="A27" s="6" t="s">
        <v>39</v>
      </c>
      <c r="B27" s="7" t="s">
        <v>2</v>
      </c>
      <c r="C27" s="7" t="s">
        <v>3</v>
      </c>
      <c r="D27" s="12" t="s">
        <v>40</v>
      </c>
      <c r="E27" s="29">
        <v>56665262.82</v>
      </c>
      <c r="F27" s="29">
        <v>56665262.82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21201572.489999998</v>
      </c>
      <c r="Y27" s="8">
        <v>0</v>
      </c>
      <c r="Z27" s="8">
        <v>0</v>
      </c>
      <c r="AA27" s="8">
        <v>0</v>
      </c>
      <c r="AB27" s="8">
        <v>0</v>
      </c>
      <c r="AC27" s="8">
        <f t="shared" si="3"/>
        <v>37.415466610201456</v>
      </c>
      <c r="AD27" s="8">
        <f t="shared" si="1"/>
        <v>37.415466610201456</v>
      </c>
      <c r="AE27" s="9">
        <v>0</v>
      </c>
      <c r="AF27" s="10">
        <v>0</v>
      </c>
      <c r="AG27" s="9">
        <v>0</v>
      </c>
      <c r="AH27" s="29">
        <v>11779499.5</v>
      </c>
      <c r="AI27" s="8">
        <f t="shared" si="2"/>
        <v>179.98704011150897</v>
      </c>
    </row>
    <row r="28" spans="1:35" s="5" customFormat="1" ht="63">
      <c r="A28" s="6" t="s">
        <v>41</v>
      </c>
      <c r="B28" s="7" t="s">
        <v>2</v>
      </c>
      <c r="C28" s="7" t="s">
        <v>3</v>
      </c>
      <c r="D28" s="12" t="s">
        <v>42</v>
      </c>
      <c r="E28" s="29">
        <v>49697625.340000004</v>
      </c>
      <c r="F28" s="29">
        <v>49697625.340000004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28870627.25</v>
      </c>
      <c r="Y28" s="8">
        <v>0</v>
      </c>
      <c r="Z28" s="8">
        <v>0</v>
      </c>
      <c r="AA28" s="8">
        <v>5421685.7699999996</v>
      </c>
      <c r="AB28" s="8">
        <v>-5421685.7699999996</v>
      </c>
      <c r="AC28" s="8">
        <f t="shared" si="3"/>
        <v>58.092568915486929</v>
      </c>
      <c r="AD28" s="8">
        <f t="shared" si="1"/>
        <v>58.092568915486929</v>
      </c>
      <c r="AE28" s="9">
        <v>0</v>
      </c>
      <c r="AF28" s="10">
        <v>0</v>
      </c>
      <c r="AG28" s="9">
        <v>0</v>
      </c>
      <c r="AH28" s="29">
        <v>19006064.940000001</v>
      </c>
      <c r="AI28" s="8">
        <f t="shared" si="2"/>
        <v>151.9021814412468</v>
      </c>
    </row>
    <row r="29" spans="1:35" s="5" customFormat="1" ht="63">
      <c r="A29" s="6" t="s">
        <v>43</v>
      </c>
      <c r="B29" s="7" t="s">
        <v>2</v>
      </c>
      <c r="C29" s="7" t="s">
        <v>3</v>
      </c>
      <c r="D29" s="12" t="s">
        <v>44</v>
      </c>
      <c r="E29" s="29">
        <v>16427610.890000001</v>
      </c>
      <c r="F29" s="29">
        <v>16427610.890000001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8899081.6899999995</v>
      </c>
      <c r="Y29" s="8">
        <v>0</v>
      </c>
      <c r="Z29" s="8">
        <v>0</v>
      </c>
      <c r="AA29" s="8">
        <v>1997533.68</v>
      </c>
      <c r="AB29" s="8">
        <v>-1997533.68</v>
      </c>
      <c r="AC29" s="8">
        <f t="shared" si="3"/>
        <v>54.171490605594684</v>
      </c>
      <c r="AD29" s="8">
        <f t="shared" si="1"/>
        <v>54.171490605594684</v>
      </c>
      <c r="AE29" s="9">
        <v>0</v>
      </c>
      <c r="AF29" s="10">
        <v>0</v>
      </c>
      <c r="AG29" s="9">
        <v>0</v>
      </c>
      <c r="AH29" s="29">
        <v>4756276.68</v>
      </c>
      <c r="AI29" s="8">
        <f t="shared" si="2"/>
        <v>187.10185064339024</v>
      </c>
    </row>
    <row r="30" spans="1:35" s="5" customFormat="1" ht="78.75">
      <c r="A30" s="6" t="s">
        <v>45</v>
      </c>
      <c r="B30" s="7" t="s">
        <v>2</v>
      </c>
      <c r="C30" s="7" t="s">
        <v>3</v>
      </c>
      <c r="D30" s="12" t="s">
        <v>46</v>
      </c>
      <c r="E30" s="29">
        <v>512000</v>
      </c>
      <c r="F30" s="29">
        <v>512000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208500</v>
      </c>
      <c r="Y30" s="8">
        <v>0</v>
      </c>
      <c r="Z30" s="8">
        <v>0</v>
      </c>
      <c r="AA30" s="8">
        <v>13500</v>
      </c>
      <c r="AB30" s="8">
        <v>-13500</v>
      </c>
      <c r="AC30" s="8">
        <f t="shared" si="3"/>
        <v>40.72265625</v>
      </c>
      <c r="AD30" s="8">
        <f t="shared" si="1"/>
        <v>40.72265625</v>
      </c>
      <c r="AE30" s="9">
        <v>0</v>
      </c>
      <c r="AF30" s="10">
        <v>0</v>
      </c>
      <c r="AG30" s="9">
        <v>0</v>
      </c>
      <c r="AH30" s="29">
        <v>254533</v>
      </c>
      <c r="AI30" s="8">
        <f t="shared" si="2"/>
        <v>81.914722256053238</v>
      </c>
    </row>
    <row r="31" spans="1:35" s="20" customFormat="1" ht="31.5">
      <c r="A31" s="15" t="s">
        <v>57</v>
      </c>
      <c r="B31" s="16"/>
      <c r="C31" s="16"/>
      <c r="D31" s="17"/>
      <c r="E31" s="30">
        <f>SUM(E7:E30)</f>
        <v>2234985715.9500003</v>
      </c>
      <c r="F31" s="30">
        <f>SUM(F7:F30)</f>
        <v>2234985715.9500003</v>
      </c>
      <c r="G31" s="30">
        <f t="shared" ref="G31:X31" si="6">SUM(G7:G30)</f>
        <v>0</v>
      </c>
      <c r="H31" s="30">
        <f t="shared" si="6"/>
        <v>0</v>
      </c>
      <c r="I31" s="30">
        <f t="shared" si="6"/>
        <v>0</v>
      </c>
      <c r="J31" s="30">
        <f t="shared" si="6"/>
        <v>0</v>
      </c>
      <c r="K31" s="30">
        <f t="shared" si="6"/>
        <v>0</v>
      </c>
      <c r="L31" s="30">
        <f t="shared" si="6"/>
        <v>0</v>
      </c>
      <c r="M31" s="30">
        <f t="shared" si="6"/>
        <v>0</v>
      </c>
      <c r="N31" s="30">
        <f t="shared" si="6"/>
        <v>0</v>
      </c>
      <c r="O31" s="30">
        <f t="shared" si="6"/>
        <v>0</v>
      </c>
      <c r="P31" s="30">
        <f t="shared" si="6"/>
        <v>0</v>
      </c>
      <c r="Q31" s="30">
        <f t="shared" si="6"/>
        <v>0</v>
      </c>
      <c r="R31" s="30">
        <f t="shared" si="6"/>
        <v>0</v>
      </c>
      <c r="S31" s="30">
        <f t="shared" si="6"/>
        <v>0</v>
      </c>
      <c r="T31" s="30">
        <f t="shared" si="6"/>
        <v>0</v>
      </c>
      <c r="U31" s="30">
        <f t="shared" si="6"/>
        <v>0</v>
      </c>
      <c r="V31" s="30">
        <f t="shared" si="6"/>
        <v>0</v>
      </c>
      <c r="W31" s="30">
        <f t="shared" si="6"/>
        <v>0</v>
      </c>
      <c r="X31" s="30">
        <f t="shared" si="6"/>
        <v>1477096847.9400001</v>
      </c>
      <c r="Y31" s="11"/>
      <c r="Z31" s="11"/>
      <c r="AA31" s="11"/>
      <c r="AB31" s="11"/>
      <c r="AC31" s="11">
        <f t="shared" si="3"/>
        <v>66.08976681142444</v>
      </c>
      <c r="AD31" s="11">
        <f t="shared" si="1"/>
        <v>66.08976681142444</v>
      </c>
      <c r="AE31" s="18"/>
      <c r="AF31" s="19"/>
      <c r="AG31" s="18"/>
      <c r="AH31" s="30">
        <f t="shared" ref="AH31" si="7">SUM(AH7:AH30)</f>
        <v>1372000701.54</v>
      </c>
      <c r="AI31" s="11">
        <f t="shared" si="2"/>
        <v>107.66006506279734</v>
      </c>
    </row>
    <row r="32" spans="1:35" s="5" customFormat="1" ht="31.5">
      <c r="A32" s="6" t="s">
        <v>47</v>
      </c>
      <c r="B32" s="7" t="s">
        <v>2</v>
      </c>
      <c r="C32" s="7" t="s">
        <v>3</v>
      </c>
      <c r="D32" s="12" t="s">
        <v>48</v>
      </c>
      <c r="E32" s="29">
        <v>321771016.24000001</v>
      </c>
      <c r="F32" s="29">
        <v>321771016.24000001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163700034.38999999</v>
      </c>
      <c r="Y32" s="8">
        <v>0</v>
      </c>
      <c r="Z32" s="8">
        <v>0</v>
      </c>
      <c r="AA32" s="8">
        <v>41205494.969999999</v>
      </c>
      <c r="AB32" s="8">
        <v>-41205494.969999999</v>
      </c>
      <c r="AC32" s="8">
        <f t="shared" si="3"/>
        <v>50.874698505442986</v>
      </c>
      <c r="AD32" s="8">
        <f t="shared" si="1"/>
        <v>50.874698505442986</v>
      </c>
      <c r="AE32" s="9">
        <v>0</v>
      </c>
      <c r="AF32" s="10">
        <v>0</v>
      </c>
      <c r="AG32" s="9">
        <v>0</v>
      </c>
      <c r="AH32" s="29">
        <v>154446221.66999999</v>
      </c>
      <c r="AI32" s="8">
        <f t="shared" si="2"/>
        <v>105.99160835398894</v>
      </c>
    </row>
    <row r="33" spans="1:35" s="5" customFormat="1" ht="15.75">
      <c r="A33" s="6" t="s">
        <v>49</v>
      </c>
      <c r="B33" s="7" t="s">
        <v>2</v>
      </c>
      <c r="C33" s="7" t="s">
        <v>3</v>
      </c>
      <c r="D33" s="12" t="s">
        <v>50</v>
      </c>
      <c r="E33" s="29">
        <v>130186239.48</v>
      </c>
      <c r="F33" s="29">
        <v>130186239.48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91184643.079999998</v>
      </c>
      <c r="Y33" s="8">
        <v>0</v>
      </c>
      <c r="Z33" s="8">
        <v>0</v>
      </c>
      <c r="AA33" s="8">
        <v>18855107.789999999</v>
      </c>
      <c r="AB33" s="8">
        <v>-18855107.789999999</v>
      </c>
      <c r="AC33" s="8">
        <f t="shared" si="3"/>
        <v>70.04169061508864</v>
      </c>
      <c r="AD33" s="8">
        <f t="shared" si="1"/>
        <v>70.04169061508864</v>
      </c>
      <c r="AE33" s="9">
        <v>0</v>
      </c>
      <c r="AF33" s="10">
        <v>0</v>
      </c>
      <c r="AG33" s="9">
        <v>0</v>
      </c>
      <c r="AH33" s="29">
        <v>80250304.549999997</v>
      </c>
      <c r="AI33" s="8">
        <f t="shared" si="2"/>
        <v>113.62529225442049</v>
      </c>
    </row>
    <row r="34" spans="1:35" s="5" customFormat="1" ht="15.75">
      <c r="A34" s="6" t="s">
        <v>51</v>
      </c>
      <c r="B34" s="7" t="s">
        <v>2</v>
      </c>
      <c r="C34" s="7" t="s">
        <v>3</v>
      </c>
      <c r="D34" s="12" t="s">
        <v>52</v>
      </c>
      <c r="E34" s="29">
        <v>60447597.789999999</v>
      </c>
      <c r="F34" s="29">
        <v>60447597.789999999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38052736.32</v>
      </c>
      <c r="Y34" s="8">
        <v>0</v>
      </c>
      <c r="Z34" s="8">
        <v>0</v>
      </c>
      <c r="AA34" s="8">
        <v>8600358.1300000008</v>
      </c>
      <c r="AB34" s="8">
        <v>-8600358.1300000008</v>
      </c>
      <c r="AC34" s="8">
        <f t="shared" si="3"/>
        <v>62.951610504355159</v>
      </c>
      <c r="AD34" s="8">
        <f t="shared" si="1"/>
        <v>62.951610504355159</v>
      </c>
      <c r="AE34" s="9">
        <v>0</v>
      </c>
      <c r="AF34" s="10">
        <v>0</v>
      </c>
      <c r="AG34" s="9">
        <v>0</v>
      </c>
      <c r="AH34" s="29">
        <v>32246943.600000001</v>
      </c>
      <c r="AI34" s="8">
        <f t="shared" si="2"/>
        <v>118.00416433884915</v>
      </c>
    </row>
    <row r="35" spans="1:35" s="20" customFormat="1" ht="31.5">
      <c r="A35" s="15" t="s">
        <v>58</v>
      </c>
      <c r="B35" s="16"/>
      <c r="C35" s="16"/>
      <c r="D35" s="17"/>
      <c r="E35" s="30">
        <f>SUM(E32:E34)</f>
        <v>512404853.51000005</v>
      </c>
      <c r="F35" s="30">
        <f t="shared" ref="F35:X35" si="8">SUM(F32:F34)</f>
        <v>512404853.51000005</v>
      </c>
      <c r="G35" s="30">
        <f t="shared" si="8"/>
        <v>0</v>
      </c>
      <c r="H35" s="30">
        <f t="shared" si="8"/>
        <v>0</v>
      </c>
      <c r="I35" s="30">
        <f t="shared" si="8"/>
        <v>0</v>
      </c>
      <c r="J35" s="30">
        <f t="shared" si="8"/>
        <v>0</v>
      </c>
      <c r="K35" s="30">
        <f t="shared" si="8"/>
        <v>0</v>
      </c>
      <c r="L35" s="30">
        <f t="shared" si="8"/>
        <v>0</v>
      </c>
      <c r="M35" s="30">
        <f t="shared" si="8"/>
        <v>0</v>
      </c>
      <c r="N35" s="30">
        <f t="shared" si="8"/>
        <v>0</v>
      </c>
      <c r="O35" s="30">
        <f t="shared" si="8"/>
        <v>0</v>
      </c>
      <c r="P35" s="30">
        <f t="shared" si="8"/>
        <v>0</v>
      </c>
      <c r="Q35" s="30">
        <f t="shared" si="8"/>
        <v>0</v>
      </c>
      <c r="R35" s="30">
        <f t="shared" si="8"/>
        <v>0</v>
      </c>
      <c r="S35" s="30">
        <f t="shared" si="8"/>
        <v>0</v>
      </c>
      <c r="T35" s="30">
        <f t="shared" si="8"/>
        <v>0</v>
      </c>
      <c r="U35" s="30">
        <f t="shared" si="8"/>
        <v>0</v>
      </c>
      <c r="V35" s="30">
        <f t="shared" si="8"/>
        <v>0</v>
      </c>
      <c r="W35" s="30">
        <f t="shared" si="8"/>
        <v>0</v>
      </c>
      <c r="X35" s="30">
        <f t="shared" si="8"/>
        <v>292937413.78999996</v>
      </c>
      <c r="Y35" s="11"/>
      <c r="Z35" s="11"/>
      <c r="AA35" s="11"/>
      <c r="AB35" s="11"/>
      <c r="AC35" s="11">
        <f t="shared" si="3"/>
        <v>57.169133309991771</v>
      </c>
      <c r="AD35" s="11">
        <f t="shared" si="1"/>
        <v>57.169133309991771</v>
      </c>
      <c r="AE35" s="18"/>
      <c r="AF35" s="19"/>
      <c r="AG35" s="18"/>
      <c r="AH35" s="30">
        <f t="shared" ref="AH35" si="9">SUM(AH32:AH34)</f>
        <v>266943469.81999996</v>
      </c>
      <c r="AI35" s="11">
        <f t="shared" si="2"/>
        <v>109.7376212227734</v>
      </c>
    </row>
    <row r="36" spans="1:35" s="20" customFormat="1" ht="27" customHeight="1">
      <c r="A36" s="21" t="s">
        <v>53</v>
      </c>
      <c r="B36" s="22"/>
      <c r="C36" s="22"/>
      <c r="D36" s="23"/>
      <c r="E36" s="30">
        <f>E31+E35</f>
        <v>2747390569.4600005</v>
      </c>
      <c r="F36" s="30">
        <f t="shared" ref="F36" si="10">F31+F35</f>
        <v>2747390569.4600005</v>
      </c>
      <c r="G36" s="30">
        <f t="shared" ref="G36" si="11">G31+G35</f>
        <v>0</v>
      </c>
      <c r="H36" s="30">
        <f t="shared" ref="H36" si="12">H31+H35</f>
        <v>0</v>
      </c>
      <c r="I36" s="30">
        <f t="shared" ref="I36" si="13">I31+I35</f>
        <v>0</v>
      </c>
      <c r="J36" s="30">
        <f t="shared" ref="J36" si="14">J31+J35</f>
        <v>0</v>
      </c>
      <c r="K36" s="30">
        <f t="shared" ref="K36" si="15">K31+K35</f>
        <v>0</v>
      </c>
      <c r="L36" s="30">
        <f t="shared" ref="L36" si="16">L31+L35</f>
        <v>0</v>
      </c>
      <c r="M36" s="30">
        <f t="shared" ref="M36" si="17">M31+M35</f>
        <v>0</v>
      </c>
      <c r="N36" s="30">
        <f t="shared" ref="N36" si="18">N31+N35</f>
        <v>0</v>
      </c>
      <c r="O36" s="30">
        <f t="shared" ref="O36" si="19">O31+O35</f>
        <v>0</v>
      </c>
      <c r="P36" s="30">
        <f t="shared" ref="P36" si="20">P31+P35</f>
        <v>0</v>
      </c>
      <c r="Q36" s="30">
        <f t="shared" ref="Q36" si="21">Q31+Q35</f>
        <v>0</v>
      </c>
      <c r="R36" s="30">
        <f t="shared" ref="R36" si="22">R31+R35</f>
        <v>0</v>
      </c>
      <c r="S36" s="30">
        <f t="shared" ref="S36" si="23">S31+S35</f>
        <v>0</v>
      </c>
      <c r="T36" s="30">
        <f t="shared" ref="T36" si="24">T31+T35</f>
        <v>0</v>
      </c>
      <c r="U36" s="30">
        <f t="shared" ref="U36" si="25">U31+U35</f>
        <v>0</v>
      </c>
      <c r="V36" s="30">
        <f t="shared" ref="V36" si="26">V31+V35</f>
        <v>0</v>
      </c>
      <c r="W36" s="30">
        <f t="shared" ref="W36" si="27">W31+W35</f>
        <v>0</v>
      </c>
      <c r="X36" s="30">
        <f t="shared" ref="X36" si="28">X31+X35</f>
        <v>1770034261.73</v>
      </c>
      <c r="Y36" s="24">
        <v>0</v>
      </c>
      <c r="Z36" s="24">
        <v>0</v>
      </c>
      <c r="AA36" s="24">
        <v>363443771.17000002</v>
      </c>
      <c r="AB36" s="24">
        <v>-363443771.17000002</v>
      </c>
      <c r="AC36" s="11">
        <f t="shared" si="3"/>
        <v>64.426015048814122</v>
      </c>
      <c r="AD36" s="11">
        <f t="shared" si="1"/>
        <v>64.426015048814122</v>
      </c>
      <c r="AE36" s="25">
        <v>0</v>
      </c>
      <c r="AF36" s="26">
        <v>0</v>
      </c>
      <c r="AG36" s="25">
        <v>0</v>
      </c>
      <c r="AH36" s="30">
        <f t="shared" ref="AH36" si="29">AH31+AH35</f>
        <v>1638944171.3599999</v>
      </c>
      <c r="AI36" s="11">
        <f t="shared" si="2"/>
        <v>107.99844757745601</v>
      </c>
    </row>
    <row r="37" spans="1:35" ht="12.75" customHeight="1">
      <c r="A37" s="2"/>
      <c r="B37" s="2"/>
      <c r="C37" s="2"/>
      <c r="D37" s="13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 t="s">
        <v>0</v>
      </c>
      <c r="R37" s="28"/>
      <c r="S37" s="28"/>
      <c r="T37" s="28"/>
      <c r="U37" s="28"/>
      <c r="V37" s="28"/>
      <c r="W37" s="28" t="s">
        <v>0</v>
      </c>
      <c r="X37" s="28"/>
      <c r="Y37" s="2"/>
      <c r="Z37" s="2"/>
      <c r="AA37" s="2" t="s">
        <v>0</v>
      </c>
      <c r="AB37" s="2"/>
      <c r="AC37" s="2"/>
      <c r="AD37" s="2"/>
      <c r="AE37" s="2"/>
      <c r="AF37" s="2"/>
      <c r="AG37" s="2"/>
      <c r="AH37" s="2"/>
      <c r="AI37" s="2"/>
    </row>
    <row r="38" spans="1:35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1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</sheetData>
  <mergeCells count="37">
    <mergeCell ref="A1:F1"/>
    <mergeCell ref="A2:F2"/>
    <mergeCell ref="A4:AE4"/>
    <mergeCell ref="AH5:AH6"/>
    <mergeCell ref="L5:L6"/>
    <mergeCell ref="AE5:AE6"/>
    <mergeCell ref="AF5:AF6"/>
    <mergeCell ref="AG5:AG6"/>
    <mergeCell ref="AD5:AD6"/>
    <mergeCell ref="A3:AI3"/>
    <mergeCell ref="AI5:AI6"/>
    <mergeCell ref="A5:A6"/>
    <mergeCell ref="B5:B6"/>
    <mergeCell ref="C5:C6"/>
    <mergeCell ref="D5:D6"/>
    <mergeCell ref="E5:E6"/>
    <mergeCell ref="F5:F6"/>
    <mergeCell ref="G5:G6"/>
    <mergeCell ref="N5:N6"/>
    <mergeCell ref="O5:O6"/>
    <mergeCell ref="P5:P6"/>
    <mergeCell ref="A38:W38"/>
    <mergeCell ref="Y5:Y6"/>
    <mergeCell ref="Z5:Z6"/>
    <mergeCell ref="AB5:AB6"/>
    <mergeCell ref="AC5:AC6"/>
    <mergeCell ref="S5:S6"/>
    <mergeCell ref="T5:T6"/>
    <mergeCell ref="U5:U6"/>
    <mergeCell ref="V5:V6"/>
    <mergeCell ref="X5:X6"/>
    <mergeCell ref="M5:M6"/>
    <mergeCell ref="R5:R6"/>
    <mergeCell ref="H5:H6"/>
    <mergeCell ref="I5:I6"/>
    <mergeCell ref="J5:J6"/>
    <mergeCell ref="K5:K6"/>
  </mergeCells>
  <pageMargins left="0.59027779999999996" right="0.59027779999999996" top="0.59027779999999996" bottom="0.59027779999999996" header="0.39374999999999999" footer="0.39374999999999999"/>
  <pageSetup paperSize="9" fitToHeight="20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03.2024&lt;/string&gt;&#10;  &lt;/DateInfo&gt;&#10;  &lt;Code&gt;SQUERY_ANAL_ISP_BUDG&lt;/Code&gt;&#10;  &lt;ObjectCode&gt;SQUERY_ANAL_ISP_BUDG&lt;/ObjectCode&gt;&#10;  &lt;DocName&gt;Бюджет по ЦС (Аналитический отчет по исполнению бюджета с произвольной группировкой)&lt;/DocName&gt;&#10;  &lt;VariantName&gt;Бюджет по ЦС &lt;/VariantName&gt;&#10;  &lt;VariantLink&gt;52850576&lt;/VariantLink&gt;&#10;  &lt;ReportCode&gt;39519022DF0F492F9E7C0349AFBC01&lt;/ReportCode&gt;&#10;  &lt;SvodReportLink xsi:nil=&quot;true&quot; /&gt;&#10;  &lt;ReportLink&gt;198118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B77E424-5F6B-4C0A-9D3B-49A7BE4A24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Пшоняк Светлана Ивановна</dc:creator>
  <cp:lastModifiedBy>Pshonyak</cp:lastModifiedBy>
  <dcterms:created xsi:type="dcterms:W3CDTF">2024-07-01T07:08:04Z</dcterms:created>
  <dcterms:modified xsi:type="dcterms:W3CDTF">2026-10-23T05:28:31Z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 по ЦС 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Бюджет по ЦС (3).xlsx</vt:lpwstr>
  </property>
  <property fmtid="{D5CDD505-2E9C-101B-9397-08002B2CF9AE}" pid="4" name="Версия клиента">
    <vt:lpwstr>23.2.49.5060 (.NET 4.7.2)</vt:lpwstr>
  </property>
  <property fmtid="{D5CDD505-2E9C-101B-9397-08002B2CF9AE}" pid="5" name="Версия базы">
    <vt:lpwstr>23.2.3582.28823260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192.168.1.245</vt:lpwstr>
  </property>
  <property fmtid="{D5CDD505-2E9C-101B-9397-08002B2CF9AE}" pid="8" name="База">
    <vt:lpwstr>budget_ks_2024</vt:lpwstr>
  </property>
  <property fmtid="{D5CDD505-2E9C-101B-9397-08002B2CF9AE}" pid="9" name="Пользователь">
    <vt:lpwstr>admin1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