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без учета счетов бюджета" sheetId="2" r:id="rId1"/>
  </sheets>
  <definedNames>
    <definedName name="_xlnm.Print_Titles" localSheetId="0">'без учета счетов бюджета'!$5:$6</definedName>
  </definedNames>
  <calcPr calcId="124519"/>
</workbook>
</file>

<file path=xl/calcChain.xml><?xml version="1.0" encoding="utf-8"?>
<calcChain xmlns="http://schemas.openxmlformats.org/spreadsheetml/2006/main">
  <c r="AH34" i="2"/>
  <c r="AH30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E34"/>
  <c r="F30"/>
  <c r="G30"/>
  <c r="H30"/>
  <c r="H35" s="1"/>
  <c r="I30"/>
  <c r="I35" s="1"/>
  <c r="J30"/>
  <c r="J35" s="1"/>
  <c r="K30"/>
  <c r="L30"/>
  <c r="L35" s="1"/>
  <c r="M30"/>
  <c r="N30"/>
  <c r="N35" s="1"/>
  <c r="O30"/>
  <c r="P30"/>
  <c r="P35" s="1"/>
  <c r="Q30"/>
  <c r="Q35" s="1"/>
  <c r="R30"/>
  <c r="R35" s="1"/>
  <c r="S30"/>
  <c r="T30"/>
  <c r="T35" s="1"/>
  <c r="U30"/>
  <c r="V30"/>
  <c r="V35" s="1"/>
  <c r="W30"/>
  <c r="X30"/>
  <c r="E30"/>
  <c r="E35" s="1"/>
  <c r="AI8"/>
  <c r="AI9"/>
  <c r="AI10"/>
  <c r="AI11"/>
  <c r="AI12"/>
  <c r="AI13"/>
  <c r="AI14"/>
  <c r="AI15"/>
  <c r="AI16"/>
  <c r="AI17"/>
  <c r="AI18"/>
  <c r="AI19"/>
  <c r="AI20"/>
  <c r="AI21"/>
  <c r="AI23"/>
  <c r="AI24"/>
  <c r="AI25"/>
  <c r="AI26"/>
  <c r="AI27"/>
  <c r="AI28"/>
  <c r="AI29"/>
  <c r="AI31"/>
  <c r="AI32"/>
  <c r="AI33"/>
  <c r="AI7"/>
  <c r="AD8"/>
  <c r="AD9"/>
  <c r="AD10"/>
  <c r="AD11"/>
  <c r="AD12"/>
  <c r="AD13"/>
  <c r="AD14"/>
  <c r="AD15"/>
  <c r="AD16"/>
  <c r="AD17"/>
  <c r="AD18"/>
  <c r="AD19"/>
  <c r="AD20"/>
  <c r="AD21"/>
  <c r="AD23"/>
  <c r="AD24"/>
  <c r="AD25"/>
  <c r="AD26"/>
  <c r="AD27"/>
  <c r="AD28"/>
  <c r="AD29"/>
  <c r="AD31"/>
  <c r="AD32"/>
  <c r="AD33"/>
  <c r="AD7"/>
  <c r="AC8"/>
  <c r="AC9"/>
  <c r="AC10"/>
  <c r="AC11"/>
  <c r="AC12"/>
  <c r="AC13"/>
  <c r="AC14"/>
  <c r="AC15"/>
  <c r="AC16"/>
  <c r="AC17"/>
  <c r="AC18"/>
  <c r="AC19"/>
  <c r="AC20"/>
  <c r="AC21"/>
  <c r="AC23"/>
  <c r="AC24"/>
  <c r="AC25"/>
  <c r="AC26"/>
  <c r="AC27"/>
  <c r="AC28"/>
  <c r="AC29"/>
  <c r="AC31"/>
  <c r="AC32"/>
  <c r="AC33"/>
  <c r="AC7"/>
  <c r="S35" l="1"/>
  <c r="K35"/>
  <c r="AD34"/>
  <c r="AI34"/>
  <c r="X35"/>
  <c r="AC34"/>
  <c r="AH35"/>
  <c r="AI30"/>
  <c r="U35"/>
  <c r="M35"/>
  <c r="F35"/>
  <c r="W35"/>
  <c r="O35"/>
  <c r="G35"/>
  <c r="AD30"/>
  <c r="AC30"/>
  <c r="AC35"/>
  <c r="AD35" l="1"/>
  <c r="AI35"/>
</calcChain>
</file>

<file path=xl/sharedStrings.xml><?xml version="1.0" encoding="utf-8"?>
<sst xmlns="http://schemas.openxmlformats.org/spreadsheetml/2006/main" count="144" uniqueCount="68">
  <si>
    <t/>
  </si>
  <si>
    <t xml:space="preserve">    Муниципальная программа "Содействие гражданам в приобретении (строительстве) жилья взамен сносимого ветхого, ставшего непригодным для проживания по критериям безопасности в результате ведения горных работ на ликвидированных угольных шахтах Партизанского городского округа"</t>
  </si>
  <si>
    <t>000</t>
  </si>
  <si>
    <t>0000</t>
  </si>
  <si>
    <t>0100000000</t>
  </si>
  <si>
    <t xml:space="preserve">    Муниципальная 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</si>
  <si>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0200000000</t>
  </si>
  <si>
    <t xml:space="preserve">    Муниципальная программа "Формирование муниципального жилищного фонда Партизанского городского округа"</t>
  </si>
  <si>
    <t>0300000000</t>
  </si>
  <si>
    <t xml:space="preserve">    Муниципальная программа "Переселение граждан из аварийного жилищного фонда, проживающих на территории Партизанского городского округа"</t>
  </si>
  <si>
    <t>0400000000</t>
  </si>
  <si>
    <t xml:space="preserve">    Муниципальная программа "Организация обеспечения населения твердым топливом по предельным ценам на территории Партизанского городского округа"</t>
  </si>
  <si>
    <t>0500000000</t>
  </si>
  <si>
    <t xml:space="preserve">    Муниципальная программа "Развитие и повышение эффективности коммунальной инфраструктуры Партизанского городского округа"</t>
  </si>
  <si>
    <t>0600000000</t>
  </si>
  <si>
    <t xml:space="preserve">    Муниципальная программа "Укрепление общественного здоровья населения Партизанского городского округа"</t>
  </si>
  <si>
    <t>0700000000</t>
  </si>
  <si>
    <t xml:space="preserve">    Муниципальная программа "Поддержка социально ориентированных некоммерческих организаций Партизанского городского округа"</t>
  </si>
  <si>
    <t>1000000000</t>
  </si>
  <si>
    <t xml:space="preserve">    Муниципальная программа "Защита населения и территории Партизанского городского округа от чрезвычайных ситуаций"</t>
  </si>
  <si>
    <t>1100000000</t>
  </si>
  <si>
    <t xml:space="preserve">    Муниципальная программа "Обеспечение благоприятной окружающей среды и экологической безопасности на территории Партизанского городского округа"</t>
  </si>
  <si>
    <t>1200000000</t>
  </si>
  <si>
    <t xml:space="preserve">    Муниципальная программа "Профилактика терроризма и экстремизма на территории Партизанского городского округа"</t>
  </si>
  <si>
    <t>1300000000</t>
  </si>
  <si>
    <t xml:space="preserve">    Муниципальная программа "Культура Партизанского городского округа"</t>
  </si>
  <si>
    <t>1400000000</t>
  </si>
  <si>
    <t xml:space="preserve">    Муниципальная программа "Образование Партизанского городского округа"</t>
  </si>
  <si>
    <t>1500000000</t>
  </si>
  <si>
    <t xml:space="preserve">    Муниципальная программа "Дорожная деятельность и благоустройство Партизанского городского округа"</t>
  </si>
  <si>
    <t>1600000000</t>
  </si>
  <si>
    <t xml:space="preserve">    Муниципальная программа "Обеспечение жильем молодых семей Партизанского городского округа"</t>
  </si>
  <si>
    <t>1700000000</t>
  </si>
  <si>
    <t xml:space="preserve">    Муниципальная программа "Развитие информационно-коммуникационных технологий органов местного самоуправления Партизанского городского округа"</t>
  </si>
  <si>
    <t>1900000000</t>
  </si>
  <si>
    <t xml:space="preserve">    Муниципальная программа "Обеспечение градостроительной деятельности на территории Партизанского городского округа"</t>
  </si>
  <si>
    <t>2000000000</t>
  </si>
  <si>
    <t xml:space="preserve">    Муниципальная программа "Содействие развитию малого и среднего предпринимательства в Партизанском городском округе"</t>
  </si>
  <si>
    <t>2200000000</t>
  </si>
  <si>
    <t xml:space="preserve">    Муниципальная программа "Формирование современной городской среды Партизанского городского округа"</t>
  </si>
  <si>
    <t>2300000000</t>
  </si>
  <si>
    <t xml:space="preserve">    Муниципальная программа "Развитие физической культуры и спорта Партизанского городского округа"</t>
  </si>
  <si>
    <t>2400000000</t>
  </si>
  <si>
    <t xml:space="preserve">    Муниципальная программа "Управление муниципальным имуществом и земельными ресурсами Партизанского городского округа"</t>
  </si>
  <si>
    <t>2500000000</t>
  </si>
  <si>
    <t xml:space="preserve">    Муниципальная программа "Повышение эффективности деятельности органов местного самоуправления Партизанского городского округа"</t>
  </si>
  <si>
    <t>2600000000</t>
  </si>
  <si>
    <t xml:space="preserve">    Органы местного самоуправления Партизанского городского округа</t>
  </si>
  <si>
    <t>7000000000</t>
  </si>
  <si>
    <t xml:space="preserve">    Муниципальные учреждения</t>
  </si>
  <si>
    <t>7100000000</t>
  </si>
  <si>
    <t xml:space="preserve">    Прочие непрограммные расходы</t>
  </si>
  <si>
    <t>9900000000</t>
  </si>
  <si>
    <t>ВСЕГО РАСХОДОВ:</t>
  </si>
  <si>
    <t>Наименование муниципальных программ (непрограммных направлений деятельсности)</t>
  </si>
  <si>
    <t>Код целевой статьи</t>
  </si>
  <si>
    <t>Темп роста к соответствующему периоду прошлого года, %</t>
  </si>
  <si>
    <t>ВСЕГО МУНИЦИПАЛЬНЫЕ ПРОГРАММЫ</t>
  </si>
  <si>
    <t>ВСЕГО НЕПРОГРАММНЫЕ МЕРОПРИЯТИЯ</t>
  </si>
  <si>
    <t xml:space="preserve">Сведения об исполнении бюджета Партизанского городского округа  по расходам в разрезе муниципальных программ и непрограммных направлений деятельности за 1 квартал 2025 года по состоянию на 01.04.2025
</t>
  </si>
  <si>
    <t>Фактически исполнено за 1 квартал 2024 года, тыс. руб.
(по состоянию на 01.04.2024), рублей</t>
  </si>
  <si>
    <t>% исполнения годового плана
по плану по сводной бюджетной росписи по состоянию на 01.04.2025, %</t>
  </si>
  <si>
    <t>% исполнения годового плана за 1 квартал 2025 года 
по Решению о бюджете (по состоянию на 01.04.2025), %</t>
  </si>
  <si>
    <t xml:space="preserve">План по сводной бюджетной росписи, действующей на конец отчетного периода (по состоянию на 01.04.2025 г.), Источник: Форма по ОКУД 0503117, рублей </t>
  </si>
  <si>
    <t xml:space="preserve">Утверждено Решением Думы Партизанского городского округа от 11.12.2024 г. № 171-Р (в редакции Решения от 25.03.2025 г. № 185-Р), рублей </t>
  </si>
  <si>
    <t xml:space="preserve">Фактически исполнено за 
1 квартал 2025 г. (по состоянию на 01.04.2025 г.), рублей </t>
  </si>
  <si>
    <t xml:space="preserve">    Муниципальная программа "Организация и проведение мероприятий по работе с молодежью в Партизанском городском округе"</t>
  </si>
  <si>
    <t>1800000000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</si>
</sst>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47">
    <xf numFmtId="0" fontId="0" fillId="0" borderId="0" xfId="0"/>
    <xf numFmtId="0" fontId="7" fillId="0" borderId="0" xfId="0" applyFont="1" applyProtection="1">
      <protection locked="0"/>
    </xf>
    <xf numFmtId="0" fontId="8" fillId="0" borderId="1" xfId="3" applyNumberFormat="1" applyFont="1" applyProtection="1"/>
    <xf numFmtId="0" fontId="8" fillId="0" borderId="1" xfId="15" applyNumberFormat="1" applyFont="1" applyProtection="1">
      <alignment horizontal="left" wrapText="1"/>
    </xf>
    <xf numFmtId="0" fontId="9" fillId="0" borderId="1" xfId="5" applyNumberFormat="1" applyFont="1" applyProtection="1">
      <alignment horizontal="center"/>
    </xf>
    <xf numFmtId="0" fontId="9" fillId="0" borderId="2" xfId="7" applyNumberFormat="1" applyFont="1" applyProtection="1">
      <alignment horizontal="center" vertical="center" wrapText="1"/>
    </xf>
    <xf numFmtId="0" fontId="10" fillId="0" borderId="0" xfId="0" applyFont="1" applyProtection="1">
      <protection locked="0"/>
    </xf>
    <xf numFmtId="0" fontId="9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9" fillId="0" borderId="2" xfId="10" applyNumberFormat="1" applyFont="1" applyFill="1" applyProtection="1">
      <alignment horizontal="right" vertical="top" shrinkToFi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11" fillId="0" borderId="2" xfId="10" applyNumberFormat="1" applyFont="1" applyFill="1" applyProtection="1">
      <alignment horizontal="right" vertical="top" shrinkToFit="1"/>
    </xf>
    <xf numFmtId="49" fontId="9" fillId="0" borderId="2" xfId="9" applyNumberFormat="1" applyFont="1" applyProtection="1">
      <alignment horizontal="center" vertical="top" shrinkToFit="1"/>
    </xf>
    <xf numFmtId="49" fontId="8" fillId="0" borderId="1" xfId="3" applyNumberFormat="1" applyFont="1" applyProtection="1"/>
    <xf numFmtId="49" fontId="7" fillId="0" borderId="0" xfId="0" applyNumberFormat="1" applyFont="1" applyProtection="1">
      <protection locked="0"/>
    </xf>
    <xf numFmtId="0" fontId="11" fillId="0" borderId="2" xfId="8" applyNumberFormat="1" applyFont="1" applyProtection="1">
      <alignment vertical="top" wrapText="1"/>
    </xf>
    <xf numFmtId="1" fontId="11" fillId="0" borderId="2" xfId="9" applyNumberFormat="1" applyFont="1" applyProtection="1">
      <alignment horizontal="center" vertical="top" shrinkToFit="1"/>
    </xf>
    <xf numFmtId="49" fontId="11" fillId="0" borderId="2" xfId="9" applyNumberFormat="1" applyFont="1" applyProtection="1">
      <alignment horizontal="center" vertical="top" shrinkToFit="1"/>
    </xf>
    <xf numFmtId="4" fontId="11" fillId="2" borderId="2" xfId="10" applyNumberFormat="1" applyFont="1" applyProtection="1">
      <alignment horizontal="right" vertical="top" shrinkToFit="1"/>
    </xf>
    <xf numFmtId="10" fontId="11" fillId="2" borderId="2" xfId="11" applyNumberFormat="1" applyFont="1" applyProtection="1">
      <alignment horizontal="right" vertical="top" shrinkToFit="1"/>
    </xf>
    <xf numFmtId="0" fontId="12" fillId="0" borderId="0" xfId="0" applyFont="1" applyProtection="1">
      <protection locked="0"/>
    </xf>
    <xf numFmtId="0" fontId="11" fillId="0" borderId="3" xfId="12" applyNumberFormat="1" applyFont="1" applyBorder="1" applyAlignment="1" applyProtection="1">
      <alignment horizontal="center"/>
    </xf>
    <xf numFmtId="0" fontId="11" fillId="0" borderId="4" xfId="12" applyNumberFormat="1" applyFont="1" applyBorder="1" applyAlignment="1" applyProtection="1">
      <alignment horizontal="center"/>
    </xf>
    <xf numFmtId="49" fontId="11" fillId="0" borderId="4" xfId="12" applyNumberFormat="1" applyFont="1" applyBorder="1" applyAlignment="1" applyProtection="1">
      <alignment horizontal="center"/>
    </xf>
    <xf numFmtId="4" fontId="11" fillId="0" borderId="2" xfId="13" applyNumberFormat="1" applyFont="1" applyFill="1" applyProtection="1">
      <alignment horizontal="right" vertical="top" shrinkToFit="1"/>
    </xf>
    <xf numFmtId="4" fontId="11" fillId="3" borderId="2" xfId="13" applyNumberFormat="1" applyFont="1" applyProtection="1">
      <alignment horizontal="right" vertical="top" shrinkToFit="1"/>
    </xf>
    <xf numFmtId="10" fontId="11" fillId="3" borderId="2" xfId="14" applyNumberFormat="1" applyFont="1" applyProtection="1">
      <alignment horizontal="right" vertical="top" shrinkToFit="1"/>
    </xf>
    <xf numFmtId="0" fontId="8" fillId="0" borderId="1" xfId="2" applyNumberFormat="1" applyFont="1" applyProtection="1">
      <alignment wrapText="1"/>
    </xf>
    <xf numFmtId="0" fontId="8" fillId="0" borderId="1" xfId="2" applyFont="1">
      <alignment wrapText="1"/>
    </xf>
    <xf numFmtId="0" fontId="9" fillId="0" borderId="1" xfId="4" applyNumberFormat="1" applyFont="1" applyProtection="1">
      <alignment horizontal="center" wrapText="1"/>
    </xf>
    <xf numFmtId="0" fontId="9" fillId="0" borderId="1" xfId="5" applyNumberFormat="1" applyFont="1" applyProtection="1">
      <alignment horizontal="center"/>
    </xf>
    <xf numFmtId="0" fontId="9" fillId="0" borderId="1" xfId="5" applyFont="1">
      <alignment horizontal="center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49" fontId="9" fillId="0" borderId="2" xfId="7" applyNumberFormat="1" applyFont="1" applyProtection="1">
      <alignment horizontal="center" vertical="center" wrapText="1"/>
    </xf>
    <xf numFmtId="49" fontId="9" fillId="0" borderId="2" xfId="7" applyNumberFormat="1" applyFont="1">
      <alignment horizontal="center" vertical="center" wrapText="1"/>
    </xf>
    <xf numFmtId="0" fontId="8" fillId="0" borderId="1" xfId="15" applyNumberFormat="1" applyFont="1" applyProtection="1">
      <alignment horizontal="left" wrapText="1"/>
    </xf>
    <xf numFmtId="0" fontId="8" fillId="0" borderId="1" xfId="15" applyFont="1">
      <alignment horizontal="left" wrapText="1"/>
    </xf>
    <xf numFmtId="0" fontId="13" fillId="0" borderId="1" xfId="2" applyNumberFormat="1" applyFont="1" applyProtection="1">
      <alignment wrapText="1"/>
    </xf>
    <xf numFmtId="0" fontId="13" fillId="0" borderId="1" xfId="3" applyNumberFormat="1" applyFont="1" applyProtection="1"/>
    <xf numFmtId="0" fontId="10" fillId="0" borderId="2" xfId="7" applyNumberFormat="1" applyFont="1" applyProtection="1">
      <alignment horizontal="center" vertical="center" wrapText="1"/>
    </xf>
    <xf numFmtId="0" fontId="10" fillId="0" borderId="2" xfId="7" applyNumberFormat="1" applyFont="1" applyProtection="1">
      <alignment horizontal="center" vertical="center" wrapText="1"/>
    </xf>
    <xf numFmtId="0" fontId="10" fillId="0" borderId="2" xfId="7" applyFont="1">
      <alignment horizontal="center" vertical="center" wrapText="1"/>
    </xf>
    <xf numFmtId="4" fontId="10" fillId="0" borderId="2" xfId="10" applyNumberFormat="1" applyFont="1" applyFill="1" applyProtection="1">
      <alignment horizontal="right" vertical="top" shrinkToFit="1"/>
    </xf>
    <xf numFmtId="4" fontId="12" fillId="0" borderId="2" xfId="10" applyNumberFormat="1" applyFont="1" applyFill="1" applyProtection="1">
      <alignment horizontal="right" vertical="top" shrinkToFit="1"/>
    </xf>
    <xf numFmtId="0" fontId="13" fillId="0" borderId="1" xfId="15" applyNumberFormat="1" applyFont="1" applyProtection="1">
      <alignment horizontal="left" wrapText="1"/>
    </xf>
  </cellXfs>
  <cellStyles count="26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7"/>
  <sheetViews>
    <sheetView showGridLines="0" tabSelected="1" zoomScaleSheetLayoutView="100" workbookViewId="0">
      <pane ySplit="6" topLeftCell="A7" activePane="bottomLeft" state="frozen"/>
      <selection pane="bottomLeft" activeCell="AH5" sqref="AH5:AH6"/>
    </sheetView>
  </sheetViews>
  <sheetFormatPr defaultRowHeight="15"/>
  <cols>
    <col min="1" max="1" width="40" style="1" customWidth="1"/>
    <col min="2" max="3" width="9.140625" style="1" hidden="1"/>
    <col min="4" max="4" width="10.7109375" style="15" customWidth="1"/>
    <col min="5" max="5" width="28.5703125" style="1" customWidth="1"/>
    <col min="6" max="6" width="29.5703125" style="1" customWidth="1"/>
    <col min="7" max="23" width="9.140625" style="1" hidden="1"/>
    <col min="24" max="24" width="18.140625" style="1" customWidth="1"/>
    <col min="25" max="28" width="9.140625" style="1" hidden="1"/>
    <col min="29" max="30" width="25.42578125" style="1" customWidth="1"/>
    <col min="31" max="33" width="9.140625" style="1" hidden="1"/>
    <col min="34" max="35" width="25.42578125" style="1" customWidth="1"/>
    <col min="36" max="16384" width="9.140625" style="1"/>
  </cols>
  <sheetData>
    <row r="1" spans="1:35">
      <c r="A1" s="28"/>
      <c r="B1" s="29"/>
      <c r="C1" s="29"/>
      <c r="D1" s="29"/>
      <c r="E1" s="29"/>
      <c r="F1" s="29"/>
      <c r="G1" s="3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7.5" customHeight="1">
      <c r="A2" s="28"/>
      <c r="B2" s="29"/>
      <c r="C2" s="29"/>
      <c r="D2" s="29"/>
      <c r="E2" s="29"/>
      <c r="F2" s="29"/>
      <c r="G2" s="39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51.75" customHeight="1">
      <c r="A3" s="30" t="s">
        <v>59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 ht="15.75" customHeigh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4"/>
      <c r="AG4" s="4"/>
      <c r="AH4" s="2"/>
      <c r="AI4" s="2"/>
    </row>
    <row r="5" spans="1:35" s="6" customFormat="1" ht="38.25" customHeight="1">
      <c r="A5" s="33" t="s">
        <v>54</v>
      </c>
      <c r="B5" s="33" t="s">
        <v>0</v>
      </c>
      <c r="C5" s="33" t="s">
        <v>0</v>
      </c>
      <c r="D5" s="35" t="s">
        <v>55</v>
      </c>
      <c r="E5" s="41" t="s">
        <v>64</v>
      </c>
      <c r="F5" s="41" t="s">
        <v>63</v>
      </c>
      <c r="G5" s="41" t="s">
        <v>0</v>
      </c>
      <c r="H5" s="41" t="s">
        <v>0</v>
      </c>
      <c r="I5" s="41" t="s">
        <v>0</v>
      </c>
      <c r="J5" s="41" t="s">
        <v>0</v>
      </c>
      <c r="K5" s="41" t="s">
        <v>0</v>
      </c>
      <c r="L5" s="41" t="s">
        <v>0</v>
      </c>
      <c r="M5" s="41" t="s">
        <v>0</v>
      </c>
      <c r="N5" s="41" t="s">
        <v>0</v>
      </c>
      <c r="O5" s="41" t="s">
        <v>0</v>
      </c>
      <c r="P5" s="41" t="s">
        <v>0</v>
      </c>
      <c r="Q5" s="42" t="s">
        <v>0</v>
      </c>
      <c r="R5" s="41" t="s">
        <v>0</v>
      </c>
      <c r="S5" s="41" t="s">
        <v>0</v>
      </c>
      <c r="T5" s="41" t="s">
        <v>0</v>
      </c>
      <c r="U5" s="41" t="s">
        <v>0</v>
      </c>
      <c r="V5" s="41" t="s">
        <v>0</v>
      </c>
      <c r="W5" s="42" t="s">
        <v>0</v>
      </c>
      <c r="X5" s="41" t="s">
        <v>65</v>
      </c>
      <c r="Y5" s="33" t="s">
        <v>0</v>
      </c>
      <c r="Z5" s="33" t="s">
        <v>0</v>
      </c>
      <c r="AA5" s="5" t="s">
        <v>0</v>
      </c>
      <c r="AB5" s="33" t="s">
        <v>0</v>
      </c>
      <c r="AC5" s="33" t="s">
        <v>62</v>
      </c>
      <c r="AD5" s="33" t="s">
        <v>61</v>
      </c>
      <c r="AE5" s="33" t="s">
        <v>0</v>
      </c>
      <c r="AF5" s="33" t="s">
        <v>0</v>
      </c>
      <c r="AG5" s="33" t="s">
        <v>0</v>
      </c>
      <c r="AH5" s="33" t="s">
        <v>60</v>
      </c>
      <c r="AI5" s="33" t="s">
        <v>56</v>
      </c>
    </row>
    <row r="6" spans="1:35" s="6" customFormat="1" ht="72.75" customHeight="1">
      <c r="A6" s="34"/>
      <c r="B6" s="34"/>
      <c r="C6" s="34"/>
      <c r="D6" s="36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2"/>
      <c r="R6" s="43"/>
      <c r="S6" s="43"/>
      <c r="T6" s="43"/>
      <c r="U6" s="43"/>
      <c r="V6" s="43"/>
      <c r="W6" s="42"/>
      <c r="X6" s="43"/>
      <c r="Y6" s="34"/>
      <c r="Z6" s="34"/>
      <c r="AA6" s="5"/>
      <c r="AB6" s="34"/>
      <c r="AC6" s="34"/>
      <c r="AD6" s="34"/>
      <c r="AE6" s="34"/>
      <c r="AF6" s="34"/>
      <c r="AG6" s="34"/>
      <c r="AH6" s="34"/>
      <c r="AI6" s="34"/>
    </row>
    <row r="7" spans="1:35" s="6" customFormat="1" ht="141.75">
      <c r="A7" s="7" t="s">
        <v>1</v>
      </c>
      <c r="B7" s="8" t="s">
        <v>2</v>
      </c>
      <c r="C7" s="8" t="s">
        <v>3</v>
      </c>
      <c r="D7" s="13" t="s">
        <v>4</v>
      </c>
      <c r="E7" s="44">
        <v>191970101.00999999</v>
      </c>
      <c r="F7" s="44">
        <v>84650111.109999999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9">
        <v>0</v>
      </c>
      <c r="Z7" s="9">
        <v>0</v>
      </c>
      <c r="AA7" s="9">
        <v>0</v>
      </c>
      <c r="AB7" s="9">
        <v>0</v>
      </c>
      <c r="AC7" s="9">
        <f t="shared" ref="AC7:AC13" si="0">X7/E7*100</f>
        <v>0</v>
      </c>
      <c r="AD7" s="9">
        <f>X7/F7*100</f>
        <v>0</v>
      </c>
      <c r="AE7" s="10">
        <v>0</v>
      </c>
      <c r="AF7" s="11">
        <v>0</v>
      </c>
      <c r="AG7" s="10">
        <v>0</v>
      </c>
      <c r="AH7" s="9">
        <v>0</v>
      </c>
      <c r="AI7" s="9" t="str">
        <f>IF(AH7=0,"--",X7/AH7*100)</f>
        <v>--</v>
      </c>
    </row>
    <row r="8" spans="1:35" s="6" customFormat="1" ht="94.5">
      <c r="A8" s="7" t="s">
        <v>5</v>
      </c>
      <c r="B8" s="8" t="s">
        <v>2</v>
      </c>
      <c r="C8" s="8" t="s">
        <v>3</v>
      </c>
      <c r="D8" s="13" t="s">
        <v>6</v>
      </c>
      <c r="E8" s="44">
        <v>18935973.239999998</v>
      </c>
      <c r="F8" s="44">
        <v>53916701.950000003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6158579.6299999999</v>
      </c>
      <c r="Y8" s="9">
        <v>0</v>
      </c>
      <c r="Z8" s="9">
        <v>0</v>
      </c>
      <c r="AA8" s="9">
        <v>2288281.59</v>
      </c>
      <c r="AB8" s="9">
        <v>-2288281.59</v>
      </c>
      <c r="AC8" s="9">
        <f t="shared" si="0"/>
        <v>32.523174552183725</v>
      </c>
      <c r="AD8" s="9">
        <f t="shared" ref="AD8:AD35" si="1">X8/F8*100</f>
        <v>11.422396784787018</v>
      </c>
      <c r="AE8" s="10">
        <v>0</v>
      </c>
      <c r="AF8" s="11">
        <v>0</v>
      </c>
      <c r="AG8" s="10">
        <v>0</v>
      </c>
      <c r="AH8" s="9">
        <v>2288281.59</v>
      </c>
      <c r="AI8" s="9">
        <f t="shared" ref="AI8:AI35" si="2">IF(AH8=0,"--",X8/AH8*100)</f>
        <v>269.13556692120221</v>
      </c>
    </row>
    <row r="9" spans="1:35" s="6" customFormat="1" ht="63">
      <c r="A9" s="7" t="s">
        <v>7</v>
      </c>
      <c r="B9" s="8" t="s">
        <v>2</v>
      </c>
      <c r="C9" s="8" t="s">
        <v>3</v>
      </c>
      <c r="D9" s="13" t="s">
        <v>8</v>
      </c>
      <c r="E9" s="44">
        <v>75905565.219999999</v>
      </c>
      <c r="F9" s="44">
        <v>21440000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8436120</v>
      </c>
      <c r="Y9" s="9">
        <v>0</v>
      </c>
      <c r="Z9" s="9">
        <v>0</v>
      </c>
      <c r="AA9" s="9">
        <v>133467</v>
      </c>
      <c r="AB9" s="9">
        <v>-133467</v>
      </c>
      <c r="AC9" s="9">
        <f t="shared" si="0"/>
        <v>11.113967698612443</v>
      </c>
      <c r="AD9" s="9">
        <f t="shared" si="1"/>
        <v>39.347574626865672</v>
      </c>
      <c r="AE9" s="10">
        <v>0</v>
      </c>
      <c r="AF9" s="11">
        <v>0</v>
      </c>
      <c r="AG9" s="10">
        <v>0</v>
      </c>
      <c r="AH9" s="9">
        <v>133467</v>
      </c>
      <c r="AI9" s="9">
        <f t="shared" si="2"/>
        <v>6320.7534446717173</v>
      </c>
    </row>
    <row r="10" spans="1:35" s="6" customFormat="1" ht="78.75">
      <c r="A10" s="7" t="s">
        <v>9</v>
      </c>
      <c r="B10" s="8" t="s">
        <v>2</v>
      </c>
      <c r="C10" s="8" t="s">
        <v>3</v>
      </c>
      <c r="D10" s="13" t="s">
        <v>10</v>
      </c>
      <c r="E10" s="44">
        <v>310000</v>
      </c>
      <c r="F10" s="44">
        <v>4492000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9">
        <v>0</v>
      </c>
      <c r="Z10" s="9">
        <v>0</v>
      </c>
      <c r="AA10" s="9">
        <v>0</v>
      </c>
      <c r="AB10" s="9">
        <v>0</v>
      </c>
      <c r="AC10" s="9">
        <f t="shared" si="0"/>
        <v>0</v>
      </c>
      <c r="AD10" s="9">
        <f t="shared" si="1"/>
        <v>0</v>
      </c>
      <c r="AE10" s="10">
        <v>0</v>
      </c>
      <c r="AF10" s="11">
        <v>0</v>
      </c>
      <c r="AG10" s="10">
        <v>0</v>
      </c>
      <c r="AH10" s="9">
        <v>0</v>
      </c>
      <c r="AI10" s="9" t="str">
        <f t="shared" si="2"/>
        <v>--</v>
      </c>
    </row>
    <row r="11" spans="1:35" s="6" customFormat="1" ht="78.75">
      <c r="A11" s="7" t="s">
        <v>11</v>
      </c>
      <c r="B11" s="8" t="s">
        <v>2</v>
      </c>
      <c r="C11" s="8" t="s">
        <v>3</v>
      </c>
      <c r="D11" s="13" t="s">
        <v>12</v>
      </c>
      <c r="E11" s="44">
        <v>1329813.03</v>
      </c>
      <c r="F11" s="44">
        <v>680279.79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9">
        <v>0</v>
      </c>
      <c r="Z11" s="9">
        <v>0</v>
      </c>
      <c r="AA11" s="9">
        <v>0</v>
      </c>
      <c r="AB11" s="9">
        <v>0</v>
      </c>
      <c r="AC11" s="9">
        <f t="shared" si="0"/>
        <v>0</v>
      </c>
      <c r="AD11" s="9">
        <f t="shared" si="1"/>
        <v>0</v>
      </c>
      <c r="AE11" s="10">
        <v>0</v>
      </c>
      <c r="AF11" s="11">
        <v>0</v>
      </c>
      <c r="AG11" s="10">
        <v>0</v>
      </c>
      <c r="AH11" s="9">
        <v>0</v>
      </c>
      <c r="AI11" s="9" t="str">
        <f t="shared" si="2"/>
        <v>--</v>
      </c>
    </row>
    <row r="12" spans="1:35" s="6" customFormat="1" ht="78.75">
      <c r="A12" s="7" t="s">
        <v>13</v>
      </c>
      <c r="B12" s="8" t="s">
        <v>2</v>
      </c>
      <c r="C12" s="8" t="s">
        <v>3</v>
      </c>
      <c r="D12" s="13" t="s">
        <v>14</v>
      </c>
      <c r="E12" s="44">
        <v>19431609.789999999</v>
      </c>
      <c r="F12" s="44">
        <v>36407000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9">
        <v>0</v>
      </c>
      <c r="Z12" s="9">
        <v>0</v>
      </c>
      <c r="AA12" s="9">
        <v>1223928.8600000001</v>
      </c>
      <c r="AB12" s="9">
        <v>-1223928.8600000001</v>
      </c>
      <c r="AC12" s="9">
        <f t="shared" si="0"/>
        <v>0</v>
      </c>
      <c r="AD12" s="9">
        <f t="shared" si="1"/>
        <v>0</v>
      </c>
      <c r="AE12" s="10">
        <v>0</v>
      </c>
      <c r="AF12" s="11">
        <v>0</v>
      </c>
      <c r="AG12" s="10">
        <v>0</v>
      </c>
      <c r="AH12" s="9">
        <v>1223928.8600000001</v>
      </c>
      <c r="AI12" s="9">
        <f t="shared" si="2"/>
        <v>0</v>
      </c>
    </row>
    <row r="13" spans="1:35" s="6" customFormat="1" ht="63">
      <c r="A13" s="7" t="s">
        <v>15</v>
      </c>
      <c r="B13" s="8" t="s">
        <v>2</v>
      </c>
      <c r="C13" s="8" t="s">
        <v>3</v>
      </c>
      <c r="D13" s="13" t="s">
        <v>16</v>
      </c>
      <c r="E13" s="44">
        <v>47000</v>
      </c>
      <c r="F13" s="44">
        <v>33000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9">
        <v>0</v>
      </c>
      <c r="Z13" s="9">
        <v>0</v>
      </c>
      <c r="AA13" s="9">
        <v>0</v>
      </c>
      <c r="AB13" s="9">
        <v>0</v>
      </c>
      <c r="AC13" s="9">
        <f t="shared" si="0"/>
        <v>0</v>
      </c>
      <c r="AD13" s="9">
        <f t="shared" si="1"/>
        <v>0</v>
      </c>
      <c r="AE13" s="10">
        <v>0</v>
      </c>
      <c r="AF13" s="11">
        <v>0</v>
      </c>
      <c r="AG13" s="10">
        <v>0</v>
      </c>
      <c r="AH13" s="9">
        <v>0</v>
      </c>
      <c r="AI13" s="9" t="str">
        <f t="shared" si="2"/>
        <v>--</v>
      </c>
    </row>
    <row r="14" spans="1:35" s="6" customFormat="1" ht="78.75">
      <c r="A14" s="7" t="s">
        <v>17</v>
      </c>
      <c r="B14" s="8" t="s">
        <v>2</v>
      </c>
      <c r="C14" s="8" t="s">
        <v>3</v>
      </c>
      <c r="D14" s="13" t="s">
        <v>18</v>
      </c>
      <c r="E14" s="44">
        <v>866659.18</v>
      </c>
      <c r="F14" s="44">
        <v>1012951.2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9">
        <v>0</v>
      </c>
      <c r="Z14" s="9">
        <v>0</v>
      </c>
      <c r="AA14" s="9">
        <v>0</v>
      </c>
      <c r="AB14" s="9">
        <v>0</v>
      </c>
      <c r="AC14" s="9">
        <f t="shared" ref="AC14:AC35" si="3">X14/E14*100</f>
        <v>0</v>
      </c>
      <c r="AD14" s="9">
        <f t="shared" si="1"/>
        <v>0</v>
      </c>
      <c r="AE14" s="10">
        <v>0</v>
      </c>
      <c r="AF14" s="11">
        <v>0</v>
      </c>
      <c r="AG14" s="10">
        <v>0</v>
      </c>
      <c r="AH14" s="9">
        <v>0</v>
      </c>
      <c r="AI14" s="9" t="str">
        <f t="shared" si="2"/>
        <v>--</v>
      </c>
    </row>
    <row r="15" spans="1:35" s="6" customFormat="1" ht="63">
      <c r="A15" s="7" t="s">
        <v>19</v>
      </c>
      <c r="B15" s="8" t="s">
        <v>2</v>
      </c>
      <c r="C15" s="8" t="s">
        <v>3</v>
      </c>
      <c r="D15" s="13" t="s">
        <v>20</v>
      </c>
      <c r="E15" s="44">
        <v>35874741.420000002</v>
      </c>
      <c r="F15" s="44">
        <v>32415350.460000001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4298427.01</v>
      </c>
      <c r="Y15" s="9">
        <v>0</v>
      </c>
      <c r="Z15" s="9">
        <v>0</v>
      </c>
      <c r="AA15" s="9">
        <v>5462017.4400000004</v>
      </c>
      <c r="AB15" s="9">
        <v>-5462017.4400000004</v>
      </c>
      <c r="AC15" s="9">
        <f t="shared" si="3"/>
        <v>11.981764438875221</v>
      </c>
      <c r="AD15" s="9">
        <f t="shared" si="1"/>
        <v>13.260467491487363</v>
      </c>
      <c r="AE15" s="10">
        <v>0</v>
      </c>
      <c r="AF15" s="11">
        <v>0</v>
      </c>
      <c r="AG15" s="10">
        <v>0</v>
      </c>
      <c r="AH15" s="9">
        <v>5462017.4400000004</v>
      </c>
      <c r="AI15" s="9">
        <f t="shared" si="2"/>
        <v>78.696691418839549</v>
      </c>
    </row>
    <row r="16" spans="1:35" s="6" customFormat="1" ht="78.75">
      <c r="A16" s="7" t="s">
        <v>21</v>
      </c>
      <c r="B16" s="8" t="s">
        <v>2</v>
      </c>
      <c r="C16" s="8" t="s">
        <v>3</v>
      </c>
      <c r="D16" s="13" t="s">
        <v>22</v>
      </c>
      <c r="E16" s="44">
        <v>8280000</v>
      </c>
      <c r="F16" s="44">
        <v>8330000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1031766.66</v>
      </c>
      <c r="Y16" s="9">
        <v>0</v>
      </c>
      <c r="Z16" s="9">
        <v>0</v>
      </c>
      <c r="AA16" s="9">
        <v>1366666.66</v>
      </c>
      <c r="AB16" s="9">
        <v>-1366666.66</v>
      </c>
      <c r="AC16" s="9">
        <f t="shared" si="3"/>
        <v>12.46095</v>
      </c>
      <c r="AD16" s="9">
        <f t="shared" si="1"/>
        <v>12.3861543817527</v>
      </c>
      <c r="AE16" s="10">
        <v>0</v>
      </c>
      <c r="AF16" s="11">
        <v>0</v>
      </c>
      <c r="AG16" s="10">
        <v>0</v>
      </c>
      <c r="AH16" s="9">
        <v>1366666.66</v>
      </c>
      <c r="AI16" s="9">
        <f t="shared" si="2"/>
        <v>75.495121831683534</v>
      </c>
    </row>
    <row r="17" spans="1:35" s="6" customFormat="1" ht="63">
      <c r="A17" s="7" t="s">
        <v>23</v>
      </c>
      <c r="B17" s="8" t="s">
        <v>2</v>
      </c>
      <c r="C17" s="8" t="s">
        <v>3</v>
      </c>
      <c r="D17" s="13" t="s">
        <v>24</v>
      </c>
      <c r="E17" s="44">
        <v>4819942.01</v>
      </c>
      <c r="F17" s="44">
        <v>3942380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9">
        <v>0</v>
      </c>
      <c r="Z17" s="9">
        <v>0</v>
      </c>
      <c r="AA17" s="9">
        <v>56500</v>
      </c>
      <c r="AB17" s="9">
        <v>-56500</v>
      </c>
      <c r="AC17" s="9">
        <f t="shared" si="3"/>
        <v>0</v>
      </c>
      <c r="AD17" s="9">
        <f t="shared" si="1"/>
        <v>0</v>
      </c>
      <c r="AE17" s="10">
        <v>0</v>
      </c>
      <c r="AF17" s="11">
        <v>0</v>
      </c>
      <c r="AG17" s="10">
        <v>0</v>
      </c>
      <c r="AH17" s="9">
        <v>56500</v>
      </c>
      <c r="AI17" s="9">
        <f t="shared" si="2"/>
        <v>0</v>
      </c>
    </row>
    <row r="18" spans="1:35" s="6" customFormat="1" ht="47.25">
      <c r="A18" s="7" t="s">
        <v>25</v>
      </c>
      <c r="B18" s="8" t="s">
        <v>2</v>
      </c>
      <c r="C18" s="8" t="s">
        <v>3</v>
      </c>
      <c r="D18" s="13" t="s">
        <v>26</v>
      </c>
      <c r="E18" s="44">
        <v>152242670.13</v>
      </c>
      <c r="F18" s="44">
        <v>121422215.34999999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37737689.899999999</v>
      </c>
      <c r="Y18" s="9">
        <v>0</v>
      </c>
      <c r="Z18" s="9">
        <v>0</v>
      </c>
      <c r="AA18" s="9">
        <v>33092996.039999999</v>
      </c>
      <c r="AB18" s="9">
        <v>-33092996.039999999</v>
      </c>
      <c r="AC18" s="9">
        <f t="shared" si="3"/>
        <v>24.787853410463565</v>
      </c>
      <c r="AD18" s="9">
        <f t="shared" si="1"/>
        <v>31.079724407284914</v>
      </c>
      <c r="AE18" s="10">
        <v>0</v>
      </c>
      <c r="AF18" s="11">
        <v>0</v>
      </c>
      <c r="AG18" s="10">
        <v>0</v>
      </c>
      <c r="AH18" s="9">
        <v>33092996.039999999</v>
      </c>
      <c r="AI18" s="9">
        <f t="shared" si="2"/>
        <v>114.03527759887891</v>
      </c>
    </row>
    <row r="19" spans="1:35" s="6" customFormat="1" ht="47.25">
      <c r="A19" s="7" t="s">
        <v>27</v>
      </c>
      <c r="B19" s="8" t="s">
        <v>2</v>
      </c>
      <c r="C19" s="8" t="s">
        <v>3</v>
      </c>
      <c r="D19" s="13" t="s">
        <v>28</v>
      </c>
      <c r="E19" s="44">
        <v>1012842090.08</v>
      </c>
      <c r="F19" s="44">
        <v>924265744.22000003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239982609.13</v>
      </c>
      <c r="Y19" s="9">
        <v>0</v>
      </c>
      <c r="Z19" s="9">
        <v>0</v>
      </c>
      <c r="AA19" s="9">
        <v>230898350.31999999</v>
      </c>
      <c r="AB19" s="9">
        <v>-230898350.31999999</v>
      </c>
      <c r="AC19" s="9">
        <f t="shared" si="3"/>
        <v>23.69398067876946</v>
      </c>
      <c r="AD19" s="9">
        <f t="shared" si="1"/>
        <v>25.964676353176376</v>
      </c>
      <c r="AE19" s="10">
        <v>0</v>
      </c>
      <c r="AF19" s="11">
        <v>0</v>
      </c>
      <c r="AG19" s="10">
        <v>0</v>
      </c>
      <c r="AH19" s="9">
        <v>230898350.31999999</v>
      </c>
      <c r="AI19" s="9">
        <f t="shared" si="2"/>
        <v>103.93431083306149</v>
      </c>
    </row>
    <row r="20" spans="1:35" s="6" customFormat="1" ht="63">
      <c r="A20" s="7" t="s">
        <v>29</v>
      </c>
      <c r="B20" s="8" t="s">
        <v>2</v>
      </c>
      <c r="C20" s="8" t="s">
        <v>3</v>
      </c>
      <c r="D20" s="13" t="s">
        <v>30</v>
      </c>
      <c r="E20" s="44">
        <v>133844000.23</v>
      </c>
      <c r="F20" s="44">
        <v>70281819.890000001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0</v>
      </c>
      <c r="X20" s="44">
        <v>32200145.600000001</v>
      </c>
      <c r="Y20" s="9">
        <v>0</v>
      </c>
      <c r="Z20" s="9">
        <v>0</v>
      </c>
      <c r="AA20" s="9">
        <v>11444479.92</v>
      </c>
      <c r="AB20" s="9">
        <v>-11444479.92</v>
      </c>
      <c r="AC20" s="9">
        <f t="shared" si="3"/>
        <v>24.057967144337194</v>
      </c>
      <c r="AD20" s="9">
        <f t="shared" si="1"/>
        <v>45.815753847008132</v>
      </c>
      <c r="AE20" s="10">
        <v>0</v>
      </c>
      <c r="AF20" s="11">
        <v>0</v>
      </c>
      <c r="AG20" s="10">
        <v>0</v>
      </c>
      <c r="AH20" s="9">
        <v>11444479.92</v>
      </c>
      <c r="AI20" s="9">
        <f t="shared" si="2"/>
        <v>281.35962337378106</v>
      </c>
    </row>
    <row r="21" spans="1:35" s="6" customFormat="1" ht="47.25">
      <c r="A21" s="7" t="s">
        <v>31</v>
      </c>
      <c r="B21" s="8" t="s">
        <v>2</v>
      </c>
      <c r="C21" s="8" t="s">
        <v>3</v>
      </c>
      <c r="D21" s="13" t="s">
        <v>32</v>
      </c>
      <c r="E21" s="44">
        <v>4866204</v>
      </c>
      <c r="F21" s="44">
        <v>2760408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1975958.23</v>
      </c>
      <c r="Y21" s="9">
        <v>0</v>
      </c>
      <c r="Z21" s="9">
        <v>0</v>
      </c>
      <c r="AA21" s="9">
        <v>1035153</v>
      </c>
      <c r="AB21" s="9">
        <v>-1035153</v>
      </c>
      <c r="AC21" s="9">
        <f t="shared" si="3"/>
        <v>40.605741765039035</v>
      </c>
      <c r="AD21" s="9">
        <f t="shared" si="1"/>
        <v>71.582107789862945</v>
      </c>
      <c r="AE21" s="10">
        <v>0</v>
      </c>
      <c r="AF21" s="11">
        <v>0</v>
      </c>
      <c r="AG21" s="10">
        <v>0</v>
      </c>
      <c r="AH21" s="9">
        <v>1035153</v>
      </c>
      <c r="AI21" s="9">
        <f t="shared" si="2"/>
        <v>190.88562077296785</v>
      </c>
    </row>
    <row r="22" spans="1:35" s="6" customFormat="1" ht="69.75" customHeight="1">
      <c r="A22" s="7" t="s">
        <v>66</v>
      </c>
      <c r="B22" s="8"/>
      <c r="C22" s="8"/>
      <c r="D22" s="13" t="s">
        <v>67</v>
      </c>
      <c r="E22" s="44">
        <v>1480000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>
        <v>37842</v>
      </c>
      <c r="Y22" s="9"/>
      <c r="Z22" s="9"/>
      <c r="AA22" s="9"/>
      <c r="AB22" s="9"/>
      <c r="AC22" s="9"/>
      <c r="AD22" s="9"/>
      <c r="AE22" s="10"/>
      <c r="AF22" s="11"/>
      <c r="AG22" s="10"/>
      <c r="AH22" s="9"/>
      <c r="AI22" s="9"/>
    </row>
    <row r="23" spans="1:35" s="6" customFormat="1" ht="78.75">
      <c r="A23" s="7" t="s">
        <v>33</v>
      </c>
      <c r="B23" s="8" t="s">
        <v>2</v>
      </c>
      <c r="C23" s="8" t="s">
        <v>3</v>
      </c>
      <c r="D23" s="13" t="s">
        <v>34</v>
      </c>
      <c r="E23" s="44">
        <v>12930666.67</v>
      </c>
      <c r="F23" s="44">
        <v>5000000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9">
        <v>0</v>
      </c>
      <c r="Z23" s="9">
        <v>0</v>
      </c>
      <c r="AA23" s="9">
        <v>348250</v>
      </c>
      <c r="AB23" s="9">
        <v>-348250</v>
      </c>
      <c r="AC23" s="9">
        <f t="shared" si="3"/>
        <v>0</v>
      </c>
      <c r="AD23" s="9">
        <f t="shared" si="1"/>
        <v>0</v>
      </c>
      <c r="AE23" s="10">
        <v>0</v>
      </c>
      <c r="AF23" s="11">
        <v>0</v>
      </c>
      <c r="AG23" s="10">
        <v>0</v>
      </c>
      <c r="AH23" s="9">
        <v>348250</v>
      </c>
      <c r="AI23" s="9">
        <f t="shared" si="2"/>
        <v>0</v>
      </c>
    </row>
    <row r="24" spans="1:35" s="6" customFormat="1" ht="63">
      <c r="A24" s="7" t="s">
        <v>35</v>
      </c>
      <c r="B24" s="8" t="s">
        <v>2</v>
      </c>
      <c r="C24" s="8" t="s">
        <v>3</v>
      </c>
      <c r="D24" s="13" t="s">
        <v>36</v>
      </c>
      <c r="E24" s="44">
        <v>950142.87</v>
      </c>
      <c r="F24" s="44">
        <v>2000000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20000</v>
      </c>
      <c r="Y24" s="9">
        <v>0</v>
      </c>
      <c r="Z24" s="9">
        <v>0</v>
      </c>
      <c r="AA24" s="9">
        <v>0</v>
      </c>
      <c r="AB24" s="9">
        <v>0</v>
      </c>
      <c r="AC24" s="9">
        <f t="shared" si="3"/>
        <v>2.1049465960840186</v>
      </c>
      <c r="AD24" s="9">
        <f t="shared" si="1"/>
        <v>1</v>
      </c>
      <c r="AE24" s="10">
        <v>0</v>
      </c>
      <c r="AF24" s="11">
        <v>0</v>
      </c>
      <c r="AG24" s="10">
        <v>0</v>
      </c>
      <c r="AH24" s="9">
        <v>0</v>
      </c>
      <c r="AI24" s="9" t="str">
        <f t="shared" si="2"/>
        <v>--</v>
      </c>
    </row>
    <row r="25" spans="1:35" s="6" customFormat="1" ht="63">
      <c r="A25" s="7" t="s">
        <v>37</v>
      </c>
      <c r="B25" s="8" t="s">
        <v>2</v>
      </c>
      <c r="C25" s="8" t="s">
        <v>3</v>
      </c>
      <c r="D25" s="13" t="s">
        <v>38</v>
      </c>
      <c r="E25" s="44">
        <v>560000</v>
      </c>
      <c r="F25" s="44">
        <v>500000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9">
        <v>0</v>
      </c>
      <c r="Z25" s="9">
        <v>0</v>
      </c>
      <c r="AA25" s="9">
        <v>0</v>
      </c>
      <c r="AB25" s="9">
        <v>0</v>
      </c>
      <c r="AC25" s="9">
        <f t="shared" si="3"/>
        <v>0</v>
      </c>
      <c r="AD25" s="9">
        <f t="shared" si="1"/>
        <v>0</v>
      </c>
      <c r="AE25" s="10">
        <v>0</v>
      </c>
      <c r="AF25" s="11">
        <v>0</v>
      </c>
      <c r="AG25" s="10">
        <v>0</v>
      </c>
      <c r="AH25" s="9">
        <v>0</v>
      </c>
      <c r="AI25" s="9" t="str">
        <f t="shared" si="2"/>
        <v>--</v>
      </c>
    </row>
    <row r="26" spans="1:35" s="6" customFormat="1" ht="63">
      <c r="A26" s="7" t="s">
        <v>39</v>
      </c>
      <c r="B26" s="8" t="s">
        <v>2</v>
      </c>
      <c r="C26" s="8" t="s">
        <v>3</v>
      </c>
      <c r="D26" s="13" t="s">
        <v>40</v>
      </c>
      <c r="E26" s="44">
        <v>16648189.98</v>
      </c>
      <c r="F26" s="44">
        <v>39678834.939999998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150000</v>
      </c>
      <c r="Y26" s="9">
        <v>0</v>
      </c>
      <c r="Z26" s="9">
        <v>0</v>
      </c>
      <c r="AA26" s="9">
        <v>0</v>
      </c>
      <c r="AB26" s="9">
        <v>0</v>
      </c>
      <c r="AC26" s="9">
        <f t="shared" si="3"/>
        <v>0.90099884840453992</v>
      </c>
      <c r="AD26" s="9">
        <f t="shared" si="1"/>
        <v>0.37803529319049106</v>
      </c>
      <c r="AE26" s="10">
        <v>0</v>
      </c>
      <c r="AF26" s="11">
        <v>0</v>
      </c>
      <c r="AG26" s="10">
        <v>0</v>
      </c>
      <c r="AH26" s="9">
        <v>0</v>
      </c>
      <c r="AI26" s="9" t="str">
        <f t="shared" si="2"/>
        <v>--</v>
      </c>
    </row>
    <row r="27" spans="1:35" s="6" customFormat="1" ht="63">
      <c r="A27" s="7" t="s">
        <v>41</v>
      </c>
      <c r="B27" s="8" t="s">
        <v>2</v>
      </c>
      <c r="C27" s="8" t="s">
        <v>3</v>
      </c>
      <c r="D27" s="13" t="s">
        <v>42</v>
      </c>
      <c r="E27" s="44">
        <v>25544299.02</v>
      </c>
      <c r="F27" s="44">
        <v>24151283.98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6104282.5</v>
      </c>
      <c r="Y27" s="9">
        <v>0</v>
      </c>
      <c r="Z27" s="9">
        <v>0</v>
      </c>
      <c r="AA27" s="9">
        <v>5421685.7699999996</v>
      </c>
      <c r="AB27" s="9">
        <v>-5421685.7699999996</v>
      </c>
      <c r="AC27" s="9">
        <f t="shared" si="3"/>
        <v>23.896848745861572</v>
      </c>
      <c r="AD27" s="9">
        <f t="shared" si="1"/>
        <v>25.275188288353682</v>
      </c>
      <c r="AE27" s="10">
        <v>0</v>
      </c>
      <c r="AF27" s="11">
        <v>0</v>
      </c>
      <c r="AG27" s="10">
        <v>0</v>
      </c>
      <c r="AH27" s="9">
        <v>5421685.7699999996</v>
      </c>
      <c r="AI27" s="9">
        <f t="shared" si="2"/>
        <v>112.59011973318403</v>
      </c>
    </row>
    <row r="28" spans="1:35" s="6" customFormat="1" ht="63">
      <c r="A28" s="7" t="s">
        <v>43</v>
      </c>
      <c r="B28" s="8" t="s">
        <v>2</v>
      </c>
      <c r="C28" s="8" t="s">
        <v>3</v>
      </c>
      <c r="D28" s="13" t="s">
        <v>44</v>
      </c>
      <c r="E28" s="44">
        <v>8122814</v>
      </c>
      <c r="F28" s="44">
        <v>7494350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1130068.21</v>
      </c>
      <c r="Y28" s="9">
        <v>0</v>
      </c>
      <c r="Z28" s="9">
        <v>0</v>
      </c>
      <c r="AA28" s="9">
        <v>1997533.68</v>
      </c>
      <c r="AB28" s="9">
        <v>-1997533.68</v>
      </c>
      <c r="AC28" s="9">
        <f t="shared" si="3"/>
        <v>13.912274859426793</v>
      </c>
      <c r="AD28" s="9">
        <f t="shared" si="1"/>
        <v>15.078935598150606</v>
      </c>
      <c r="AE28" s="10">
        <v>0</v>
      </c>
      <c r="AF28" s="11">
        <v>0</v>
      </c>
      <c r="AG28" s="10">
        <v>0</v>
      </c>
      <c r="AH28" s="9">
        <v>1997533.68</v>
      </c>
      <c r="AI28" s="9">
        <f t="shared" si="2"/>
        <v>56.573174275589686</v>
      </c>
    </row>
    <row r="29" spans="1:35" s="6" customFormat="1" ht="78.75">
      <c r="A29" s="7" t="s">
        <v>45</v>
      </c>
      <c r="B29" s="8" t="s">
        <v>2</v>
      </c>
      <c r="C29" s="8" t="s">
        <v>3</v>
      </c>
      <c r="D29" s="13" t="s">
        <v>46</v>
      </c>
      <c r="E29" s="44">
        <v>619000</v>
      </c>
      <c r="F29" s="44">
        <v>625500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91628</v>
      </c>
      <c r="Y29" s="9">
        <v>0</v>
      </c>
      <c r="Z29" s="9">
        <v>0</v>
      </c>
      <c r="AA29" s="9">
        <v>13500</v>
      </c>
      <c r="AB29" s="9">
        <v>-13500</v>
      </c>
      <c r="AC29" s="9">
        <f t="shared" si="3"/>
        <v>14.80258481421648</v>
      </c>
      <c r="AD29" s="9">
        <f t="shared" si="1"/>
        <v>14.648760991207036</v>
      </c>
      <c r="AE29" s="10">
        <v>0</v>
      </c>
      <c r="AF29" s="11">
        <v>0</v>
      </c>
      <c r="AG29" s="10">
        <v>0</v>
      </c>
      <c r="AH29" s="9">
        <v>13500</v>
      </c>
      <c r="AI29" s="9">
        <f t="shared" si="2"/>
        <v>678.72592592592594</v>
      </c>
    </row>
    <row r="30" spans="1:35" s="21" customFormat="1" ht="31.5">
      <c r="A30" s="16" t="s">
        <v>57</v>
      </c>
      <c r="B30" s="17"/>
      <c r="C30" s="17"/>
      <c r="D30" s="18"/>
      <c r="E30" s="45">
        <f>SUM(E7:E29)</f>
        <v>1728421481.8800001</v>
      </c>
      <c r="F30" s="45">
        <f t="shared" ref="F30:X30" si="4">SUM(F7:F29)</f>
        <v>1445499930.8900001</v>
      </c>
      <c r="G30" s="45">
        <f t="shared" si="4"/>
        <v>0</v>
      </c>
      <c r="H30" s="45">
        <f t="shared" si="4"/>
        <v>0</v>
      </c>
      <c r="I30" s="45">
        <f t="shared" si="4"/>
        <v>0</v>
      </c>
      <c r="J30" s="45">
        <f t="shared" si="4"/>
        <v>0</v>
      </c>
      <c r="K30" s="45">
        <f t="shared" si="4"/>
        <v>0</v>
      </c>
      <c r="L30" s="45">
        <f t="shared" si="4"/>
        <v>0</v>
      </c>
      <c r="M30" s="45">
        <f t="shared" si="4"/>
        <v>0</v>
      </c>
      <c r="N30" s="45">
        <f t="shared" si="4"/>
        <v>0</v>
      </c>
      <c r="O30" s="45">
        <f t="shared" si="4"/>
        <v>0</v>
      </c>
      <c r="P30" s="45">
        <f t="shared" si="4"/>
        <v>0</v>
      </c>
      <c r="Q30" s="45">
        <f t="shared" si="4"/>
        <v>0</v>
      </c>
      <c r="R30" s="45">
        <f t="shared" si="4"/>
        <v>0</v>
      </c>
      <c r="S30" s="45">
        <f t="shared" si="4"/>
        <v>0</v>
      </c>
      <c r="T30" s="45">
        <f t="shared" si="4"/>
        <v>0</v>
      </c>
      <c r="U30" s="45">
        <f t="shared" si="4"/>
        <v>0</v>
      </c>
      <c r="V30" s="45">
        <f t="shared" si="4"/>
        <v>0</v>
      </c>
      <c r="W30" s="45">
        <f t="shared" si="4"/>
        <v>0</v>
      </c>
      <c r="X30" s="45">
        <f t="shared" si="4"/>
        <v>339355116.87</v>
      </c>
      <c r="Y30" s="12"/>
      <c r="Z30" s="12"/>
      <c r="AA30" s="12"/>
      <c r="AB30" s="12"/>
      <c r="AC30" s="12">
        <f t="shared" si="3"/>
        <v>19.633817354600581</v>
      </c>
      <c r="AD30" s="12">
        <f t="shared" si="1"/>
        <v>23.476660885141495</v>
      </c>
      <c r="AE30" s="19"/>
      <c r="AF30" s="20"/>
      <c r="AG30" s="19"/>
      <c r="AH30" s="12">
        <f t="shared" ref="AH30" si="5">SUM(AH7:AH29)</f>
        <v>294782810.27999997</v>
      </c>
      <c r="AI30" s="12">
        <f t="shared" si="2"/>
        <v>115.12038865077071</v>
      </c>
    </row>
    <row r="31" spans="1:35" s="6" customFormat="1" ht="31.5">
      <c r="A31" s="7" t="s">
        <v>47</v>
      </c>
      <c r="B31" s="8" t="s">
        <v>2</v>
      </c>
      <c r="C31" s="8" t="s">
        <v>3</v>
      </c>
      <c r="D31" s="13" t="s">
        <v>48</v>
      </c>
      <c r="E31" s="44">
        <v>245380193.83000001</v>
      </c>
      <c r="F31" s="44">
        <v>189726316.38999999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41860504.460000001</v>
      </c>
      <c r="Y31" s="9">
        <v>0</v>
      </c>
      <c r="Z31" s="9">
        <v>0</v>
      </c>
      <c r="AA31" s="9">
        <v>41205494.969999999</v>
      </c>
      <c r="AB31" s="9">
        <v>-41205494.969999999</v>
      </c>
      <c r="AC31" s="9">
        <f t="shared" si="3"/>
        <v>17.059447140628254</v>
      </c>
      <c r="AD31" s="9">
        <f t="shared" si="1"/>
        <v>22.063625782915565</v>
      </c>
      <c r="AE31" s="10">
        <v>0</v>
      </c>
      <c r="AF31" s="11">
        <v>0</v>
      </c>
      <c r="AG31" s="10">
        <v>0</v>
      </c>
      <c r="AH31" s="9">
        <v>41205494.969999999</v>
      </c>
      <c r="AI31" s="9">
        <f t="shared" si="2"/>
        <v>101.58961684716294</v>
      </c>
    </row>
    <row r="32" spans="1:35" s="6" customFormat="1" ht="15.75">
      <c r="A32" s="7" t="s">
        <v>49</v>
      </c>
      <c r="B32" s="8" t="s">
        <v>2</v>
      </c>
      <c r="C32" s="8" t="s">
        <v>3</v>
      </c>
      <c r="D32" s="13" t="s">
        <v>50</v>
      </c>
      <c r="E32" s="44">
        <v>112938388.56</v>
      </c>
      <c r="F32" s="44">
        <v>93641221.140000001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44">
        <v>0</v>
      </c>
      <c r="X32" s="44">
        <v>22044733.960000001</v>
      </c>
      <c r="Y32" s="9">
        <v>0</v>
      </c>
      <c r="Z32" s="9">
        <v>0</v>
      </c>
      <c r="AA32" s="9">
        <v>18855107.789999999</v>
      </c>
      <c r="AB32" s="9">
        <v>-18855107.789999999</v>
      </c>
      <c r="AC32" s="9">
        <f t="shared" si="3"/>
        <v>19.519256685948239</v>
      </c>
      <c r="AD32" s="9">
        <f t="shared" si="1"/>
        <v>23.541698508012431</v>
      </c>
      <c r="AE32" s="10">
        <v>0</v>
      </c>
      <c r="AF32" s="11">
        <v>0</v>
      </c>
      <c r="AG32" s="10">
        <v>0</v>
      </c>
      <c r="AH32" s="9">
        <v>18855107.789999999</v>
      </c>
      <c r="AI32" s="9">
        <f t="shared" si="2"/>
        <v>116.91650986843815</v>
      </c>
    </row>
    <row r="33" spans="1:35" s="6" customFormat="1" ht="15.75">
      <c r="A33" s="7" t="s">
        <v>51</v>
      </c>
      <c r="B33" s="8" t="s">
        <v>2</v>
      </c>
      <c r="C33" s="8" t="s">
        <v>3</v>
      </c>
      <c r="D33" s="13" t="s">
        <v>52</v>
      </c>
      <c r="E33" s="44">
        <v>38578784.399999999</v>
      </c>
      <c r="F33" s="44">
        <v>135182729.94999999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7818585.1900000004</v>
      </c>
      <c r="Y33" s="9">
        <v>0</v>
      </c>
      <c r="Z33" s="9">
        <v>0</v>
      </c>
      <c r="AA33" s="9">
        <v>8600358.1300000008</v>
      </c>
      <c r="AB33" s="9">
        <v>-8600358.1300000008</v>
      </c>
      <c r="AC33" s="9">
        <f t="shared" si="3"/>
        <v>20.266541083653223</v>
      </c>
      <c r="AD33" s="9">
        <f t="shared" si="1"/>
        <v>5.7837160063950916</v>
      </c>
      <c r="AE33" s="10">
        <v>0</v>
      </c>
      <c r="AF33" s="11">
        <v>0</v>
      </c>
      <c r="AG33" s="10">
        <v>0</v>
      </c>
      <c r="AH33" s="9">
        <v>8600358.1300000008</v>
      </c>
      <c r="AI33" s="9">
        <f t="shared" si="2"/>
        <v>90.909995512012472</v>
      </c>
    </row>
    <row r="34" spans="1:35" s="21" customFormat="1" ht="31.5">
      <c r="A34" s="16" t="s">
        <v>58</v>
      </c>
      <c r="B34" s="17"/>
      <c r="C34" s="17"/>
      <c r="D34" s="18"/>
      <c r="E34" s="45">
        <f>SUM(E31:E33)</f>
        <v>396897366.78999996</v>
      </c>
      <c r="F34" s="45">
        <f t="shared" ref="F34:X34" si="6">SUM(F31:F33)</f>
        <v>418550267.47999996</v>
      </c>
      <c r="G34" s="45">
        <f t="shared" si="6"/>
        <v>0</v>
      </c>
      <c r="H34" s="45">
        <f t="shared" si="6"/>
        <v>0</v>
      </c>
      <c r="I34" s="45">
        <f t="shared" si="6"/>
        <v>0</v>
      </c>
      <c r="J34" s="45">
        <f t="shared" si="6"/>
        <v>0</v>
      </c>
      <c r="K34" s="45">
        <f t="shared" si="6"/>
        <v>0</v>
      </c>
      <c r="L34" s="45">
        <f t="shared" si="6"/>
        <v>0</v>
      </c>
      <c r="M34" s="45">
        <f t="shared" si="6"/>
        <v>0</v>
      </c>
      <c r="N34" s="45">
        <f t="shared" si="6"/>
        <v>0</v>
      </c>
      <c r="O34" s="45">
        <f t="shared" si="6"/>
        <v>0</v>
      </c>
      <c r="P34" s="45">
        <f t="shared" si="6"/>
        <v>0</v>
      </c>
      <c r="Q34" s="45">
        <f t="shared" si="6"/>
        <v>0</v>
      </c>
      <c r="R34" s="45">
        <f t="shared" si="6"/>
        <v>0</v>
      </c>
      <c r="S34" s="45">
        <f t="shared" si="6"/>
        <v>0</v>
      </c>
      <c r="T34" s="45">
        <f t="shared" si="6"/>
        <v>0</v>
      </c>
      <c r="U34" s="45">
        <f t="shared" si="6"/>
        <v>0</v>
      </c>
      <c r="V34" s="45">
        <f t="shared" si="6"/>
        <v>0</v>
      </c>
      <c r="W34" s="45">
        <f t="shared" si="6"/>
        <v>0</v>
      </c>
      <c r="X34" s="45">
        <f t="shared" si="6"/>
        <v>71723823.609999999</v>
      </c>
      <c r="Y34" s="12"/>
      <c r="Z34" s="12"/>
      <c r="AA34" s="12"/>
      <c r="AB34" s="12"/>
      <c r="AC34" s="12">
        <f t="shared" si="3"/>
        <v>18.071126092390873</v>
      </c>
      <c r="AD34" s="12">
        <f t="shared" si="1"/>
        <v>17.136250812078924</v>
      </c>
      <c r="AE34" s="19"/>
      <c r="AF34" s="20"/>
      <c r="AG34" s="19"/>
      <c r="AH34" s="12">
        <f t="shared" ref="AH34" si="7">SUM(AH31:AH33)</f>
        <v>68660960.890000001</v>
      </c>
      <c r="AI34" s="12">
        <f t="shared" si="2"/>
        <v>104.46085035848382</v>
      </c>
    </row>
    <row r="35" spans="1:35" s="21" customFormat="1" ht="27" customHeight="1">
      <c r="A35" s="22" t="s">
        <v>53</v>
      </c>
      <c r="B35" s="23"/>
      <c r="C35" s="23"/>
      <c r="D35" s="24"/>
      <c r="E35" s="45">
        <f>E30+E34</f>
        <v>2125318848.6700001</v>
      </c>
      <c r="F35" s="45">
        <f t="shared" ref="F35" si="8">F30+F34</f>
        <v>1864050198.3700001</v>
      </c>
      <c r="G35" s="45">
        <f t="shared" ref="G35" si="9">G30+G34</f>
        <v>0</v>
      </c>
      <c r="H35" s="45">
        <f t="shared" ref="H35" si="10">H30+H34</f>
        <v>0</v>
      </c>
      <c r="I35" s="45">
        <f t="shared" ref="I35" si="11">I30+I34</f>
        <v>0</v>
      </c>
      <c r="J35" s="45">
        <f t="shared" ref="J35" si="12">J30+J34</f>
        <v>0</v>
      </c>
      <c r="K35" s="45">
        <f t="shared" ref="K35" si="13">K30+K34</f>
        <v>0</v>
      </c>
      <c r="L35" s="45">
        <f t="shared" ref="L35" si="14">L30+L34</f>
        <v>0</v>
      </c>
      <c r="M35" s="45">
        <f t="shared" ref="M35" si="15">M30+M34</f>
        <v>0</v>
      </c>
      <c r="N35" s="45">
        <f t="shared" ref="N35" si="16">N30+N34</f>
        <v>0</v>
      </c>
      <c r="O35" s="45">
        <f t="shared" ref="O35" si="17">O30+O34</f>
        <v>0</v>
      </c>
      <c r="P35" s="45">
        <f t="shared" ref="P35" si="18">P30+P34</f>
        <v>0</v>
      </c>
      <c r="Q35" s="45">
        <f t="shared" ref="Q35" si="19">Q30+Q34</f>
        <v>0</v>
      </c>
      <c r="R35" s="45">
        <f t="shared" ref="R35" si="20">R30+R34</f>
        <v>0</v>
      </c>
      <c r="S35" s="45">
        <f t="shared" ref="S35" si="21">S30+S34</f>
        <v>0</v>
      </c>
      <c r="T35" s="45">
        <f t="shared" ref="T35" si="22">T30+T34</f>
        <v>0</v>
      </c>
      <c r="U35" s="45">
        <f t="shared" ref="U35" si="23">U30+U34</f>
        <v>0</v>
      </c>
      <c r="V35" s="45">
        <f t="shared" ref="V35" si="24">V30+V34</f>
        <v>0</v>
      </c>
      <c r="W35" s="45">
        <f t="shared" ref="W35" si="25">W30+W34</f>
        <v>0</v>
      </c>
      <c r="X35" s="45">
        <f t="shared" ref="X35" si="26">X30+X34</f>
        <v>411078940.48000002</v>
      </c>
      <c r="Y35" s="25">
        <v>0</v>
      </c>
      <c r="Z35" s="25">
        <v>0</v>
      </c>
      <c r="AA35" s="25">
        <v>363443771.17000002</v>
      </c>
      <c r="AB35" s="25">
        <v>-363443771.17000002</v>
      </c>
      <c r="AC35" s="12">
        <f t="shared" si="3"/>
        <v>19.341989120232405</v>
      </c>
      <c r="AD35" s="12">
        <f t="shared" si="1"/>
        <v>22.052997330193353</v>
      </c>
      <c r="AE35" s="26">
        <v>0</v>
      </c>
      <c r="AF35" s="27">
        <v>0</v>
      </c>
      <c r="AG35" s="26">
        <v>0</v>
      </c>
      <c r="AH35" s="12">
        <f t="shared" ref="AH35" si="27">AH30+AH34</f>
        <v>363443771.16999996</v>
      </c>
      <c r="AI35" s="12">
        <f t="shared" si="2"/>
        <v>113.10661320639852</v>
      </c>
    </row>
    <row r="36" spans="1:35" ht="12.75" customHeight="1">
      <c r="A36" s="2"/>
      <c r="B36" s="2"/>
      <c r="C36" s="2"/>
      <c r="D36" s="14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 t="s">
        <v>0</v>
      </c>
      <c r="R36" s="40"/>
      <c r="S36" s="40"/>
      <c r="T36" s="40"/>
      <c r="U36" s="40"/>
      <c r="V36" s="40"/>
      <c r="W36" s="40" t="s">
        <v>0</v>
      </c>
      <c r="X36" s="40"/>
      <c r="Y36" s="2"/>
      <c r="Z36" s="2"/>
      <c r="AA36" s="2" t="s">
        <v>0</v>
      </c>
      <c r="AB36" s="2"/>
      <c r="AC36" s="2"/>
      <c r="AD36" s="2"/>
      <c r="AE36" s="2"/>
      <c r="AF36" s="2"/>
      <c r="AG36" s="2"/>
      <c r="AH36" s="2"/>
      <c r="AI36" s="2"/>
    </row>
    <row r="37" spans="1:35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46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</sheetData>
  <mergeCells count="37">
    <mergeCell ref="A37:W37"/>
    <mergeCell ref="Y5:Y6"/>
    <mergeCell ref="Z5:Z6"/>
    <mergeCell ref="AB5:AB6"/>
    <mergeCell ref="AC5:AC6"/>
    <mergeCell ref="S5:S6"/>
    <mergeCell ref="T5:T6"/>
    <mergeCell ref="U5:U6"/>
    <mergeCell ref="V5:V6"/>
    <mergeCell ref="X5:X6"/>
    <mergeCell ref="M5:M6"/>
    <mergeCell ref="AI5:AI6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P5:P6"/>
    <mergeCell ref="R5:R6"/>
    <mergeCell ref="H5:H6"/>
    <mergeCell ref="I5:I6"/>
    <mergeCell ref="J5:J6"/>
    <mergeCell ref="K5:K6"/>
    <mergeCell ref="A1:F1"/>
    <mergeCell ref="A2:F2"/>
    <mergeCell ref="A4:AE4"/>
    <mergeCell ref="AH5:AH6"/>
    <mergeCell ref="L5:L6"/>
    <mergeCell ref="AE5:AE6"/>
    <mergeCell ref="AF5:AF6"/>
    <mergeCell ref="AG5:AG6"/>
    <mergeCell ref="AD5:AD6"/>
    <mergeCell ref="A3:AI3"/>
  </mergeCells>
  <pageMargins left="0.59027779999999996" right="0.59027779999999996" top="0.59027779999999996" bottom="0.59027779999999996" header="0.39374999999999999" footer="0.39374999999999999"/>
  <pageSetup paperSize="9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ЦС (Аналитический отчет по исполнению бюджета с произвольной группировкой)&lt;/DocName&gt;&#10;  &lt;VariantName&gt;Бюджет по ЦС &lt;/VariantName&gt;&#10;  &lt;VariantLink&gt;52850576&lt;/VariantLink&gt;&#10;  &lt;ReportCode&gt;39519022DF0F492F9E7C0349AFBC01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B77E424-5F6B-4C0A-9D3B-49A7BE4A24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Pshonyak</cp:lastModifiedBy>
  <dcterms:created xsi:type="dcterms:W3CDTF">2024-07-01T07:08:04Z</dcterms:created>
  <dcterms:modified xsi:type="dcterms:W3CDTF">2025-04-16T05:19:56Z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ЦС 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ЦС (3).xlsx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